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tam\Downloads\"/>
    </mc:Choice>
  </mc:AlternateContent>
  <xr:revisionPtr revIDLastSave="0" documentId="13_ncr:1_{70DB8706-5E40-4957-83A0-0F3E8187868B}" xr6:coauthVersionLast="46" xr6:coauthVersionMax="46" xr10:uidLastSave="{00000000-0000-0000-0000-000000000000}"/>
  <bookViews>
    <workbookView xWindow="1440" yWindow="-120" windowWidth="27480" windowHeight="164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30" i="1" l="1"/>
  <c r="P104" i="1"/>
  <c r="X173" i="1"/>
  <c r="Y173" i="1"/>
  <c r="Z173" i="1"/>
  <c r="X130" i="1"/>
  <c r="Y130" i="1"/>
  <c r="Z130" i="1"/>
  <c r="X119" i="1"/>
  <c r="Y119" i="1"/>
  <c r="Z119" i="1"/>
  <c r="X110" i="1"/>
  <c r="Y110" i="1"/>
  <c r="Z110" i="1"/>
  <c r="X60" i="1"/>
  <c r="Y60" i="1"/>
  <c r="Z60" i="1"/>
  <c r="X56" i="1"/>
  <c r="Y56" i="1"/>
  <c r="Z56" i="1"/>
  <c r="X20" i="1"/>
  <c r="Y20" i="1"/>
  <c r="Z20" i="1"/>
  <c r="X4" i="1"/>
  <c r="Y4" i="1"/>
  <c r="Z4" i="1"/>
  <c r="P4" i="1"/>
  <c r="P20" i="1"/>
  <c r="P60" i="1"/>
  <c r="P94" i="1"/>
  <c r="P119" i="1"/>
  <c r="P110" i="1"/>
  <c r="Q130" i="1"/>
  <c r="Q119" i="1"/>
  <c r="Q110" i="1"/>
  <c r="Q104" i="1"/>
  <c r="Q94" i="1"/>
  <c r="Q60" i="1"/>
  <c r="Q20" i="1"/>
  <c r="Q4" i="1"/>
  <c r="R183" i="1"/>
  <c r="R130" i="1"/>
  <c r="R173" i="1" s="1"/>
  <c r="R119" i="1"/>
  <c r="R110" i="1"/>
  <c r="R104" i="1"/>
  <c r="R94" i="1"/>
  <c r="R60" i="1"/>
  <c r="R20" i="1"/>
  <c r="R4" i="1"/>
  <c r="S4" i="1"/>
  <c r="S183" i="1"/>
  <c r="S173" i="1"/>
  <c r="S130" i="1"/>
  <c r="T130" i="1"/>
  <c r="S119" i="1"/>
  <c r="T119" i="1"/>
  <c r="W119" i="1"/>
  <c r="V119" i="1"/>
  <c r="U119" i="1"/>
  <c r="U56" i="1" s="1"/>
  <c r="U173" i="1" s="1"/>
  <c r="U183" i="1" s="1"/>
  <c r="S110" i="1"/>
  <c r="S104" i="1"/>
  <c r="S94" i="1"/>
  <c r="S60" i="1"/>
  <c r="S20" i="1"/>
  <c r="T110" i="1"/>
  <c r="T104" i="1"/>
  <c r="T60" i="1"/>
  <c r="T20" i="1"/>
  <c r="T4" i="1"/>
  <c r="U130" i="1"/>
  <c r="U110" i="1"/>
  <c r="U60" i="1"/>
  <c r="U20" i="1"/>
  <c r="U4" i="1"/>
  <c r="V56" i="1"/>
  <c r="V173" i="1" s="1"/>
  <c r="V183" i="1" s="1"/>
  <c r="V130" i="1"/>
  <c r="V110" i="1"/>
  <c r="V104" i="1"/>
  <c r="V60" i="1"/>
  <c r="V20" i="1"/>
  <c r="V4" i="1"/>
  <c r="W130" i="1"/>
  <c r="W56" i="1"/>
  <c r="W173" i="1" s="1"/>
  <c r="W183" i="1" s="1"/>
  <c r="W110" i="1"/>
  <c r="W60" i="1"/>
  <c r="W20" i="1"/>
  <c r="W4" i="1"/>
  <c r="L183" i="1"/>
  <c r="L173" i="1"/>
  <c r="L130" i="1"/>
  <c r="L119" i="1"/>
  <c r="C119" i="1"/>
  <c r="L104" i="1"/>
  <c r="L94" i="1"/>
  <c r="L60" i="1"/>
  <c r="L4" i="1"/>
  <c r="I4" i="1"/>
  <c r="I130" i="1"/>
  <c r="I119" i="1"/>
  <c r="I110" i="1"/>
  <c r="I104" i="1"/>
  <c r="I94" i="1"/>
  <c r="I60" i="1"/>
  <c r="I20" i="1"/>
  <c r="L20" i="1"/>
  <c r="F130" i="1"/>
  <c r="F119" i="1"/>
  <c r="F110" i="1"/>
  <c r="F104" i="1"/>
  <c r="F94" i="1"/>
  <c r="F60" i="1"/>
  <c r="F56" i="1" s="1"/>
  <c r="F20" i="1"/>
  <c r="F4" i="1"/>
  <c r="C4" i="1"/>
  <c r="P56" i="1" l="1"/>
  <c r="P173" i="1" s="1"/>
  <c r="P183" i="1" s="1"/>
  <c r="Q56" i="1"/>
  <c r="Q173" i="1" s="1"/>
  <c r="Q183" i="1" s="1"/>
  <c r="R56" i="1"/>
  <c r="S56" i="1"/>
  <c r="T56" i="1"/>
  <c r="T173" i="1" s="1"/>
  <c r="T183" i="1" s="1"/>
  <c r="I56" i="1"/>
  <c r="I173" i="1" s="1"/>
  <c r="I183" i="1" s="1"/>
  <c r="F173" i="1"/>
  <c r="F183" i="1" s="1"/>
  <c r="O130" i="1"/>
  <c r="O119" i="1"/>
  <c r="O110" i="1"/>
  <c r="O104" i="1"/>
  <c r="O94" i="1"/>
  <c r="O60" i="1"/>
  <c r="O20" i="1"/>
  <c r="C20" i="1"/>
  <c r="O4" i="1"/>
  <c r="O56" i="1" l="1"/>
  <c r="O173" i="1"/>
  <c r="O183" i="1" s="1"/>
  <c r="C130" i="1"/>
  <c r="C110" i="1"/>
  <c r="C104" i="1"/>
  <c r="C94" i="1"/>
  <c r="C60" i="1"/>
  <c r="L110" i="1"/>
  <c r="L56" i="1" s="1"/>
  <c r="C56" i="1" l="1"/>
  <c r="C173" i="1" s="1"/>
  <c r="C183" i="1" s="1"/>
</calcChain>
</file>

<file path=xl/sharedStrings.xml><?xml version="1.0" encoding="utf-8"?>
<sst xmlns="http://schemas.openxmlformats.org/spreadsheetml/2006/main" count="166" uniqueCount="150">
  <si>
    <t>№</t>
  </si>
  <si>
    <t>Статья расходов</t>
  </si>
  <si>
    <t>Остаток на текущем счете в банке второго уровня, на который перечисляются взносы (платежи) собственников помещений (квартир)</t>
  </si>
  <si>
    <t>Доходы (расходы на содержание общего имущества за 1 кв. м) итого</t>
  </si>
  <si>
    <t>Административные расходы, итого</t>
  </si>
  <si>
    <t>В том числе</t>
  </si>
  <si>
    <t>Затраты на содержание АУП</t>
  </si>
  <si>
    <t>Социальный налог, социальные отчисления в бюджет согласно кодекса РК</t>
  </si>
  <si>
    <t>Банковские услуги</t>
  </si>
  <si>
    <t>Услуги по доставке почты</t>
  </si>
  <si>
    <t>Возврат ошибочно перечисленных ДС</t>
  </si>
  <si>
    <t>НДС, КПН и прочие налоги</t>
  </si>
  <si>
    <t>Заработная плата персонала</t>
  </si>
  <si>
    <t>Аренда помещений</t>
  </si>
  <si>
    <t>Расходные материалы</t>
  </si>
  <si>
    <t>Хозяйственные товары</t>
  </si>
  <si>
    <t>Домофон, контроль доступа, видеонаблюдение, запчасти, комплектующие</t>
  </si>
  <si>
    <t>Тех обслуживание, ремонт ворот и шлагбаумов</t>
  </si>
  <si>
    <t>ТО дизель генераторной установки</t>
  </si>
  <si>
    <t>Тех обслуживание трансформаторной подстанции</t>
  </si>
  <si>
    <t>Тех обслуживание установок пожарного оборудования</t>
  </si>
  <si>
    <t>Переработка ртутьсодержащих ламп</t>
  </si>
  <si>
    <t>Расходы на эксплуатацию и ремонт общего имущества объекта кондоминиума, итого</t>
  </si>
  <si>
    <t>Расходы на содержание земельного участка, итого</t>
  </si>
  <si>
    <t>Дератизация, дезинсекция</t>
  </si>
  <si>
    <t>Текущий ремонт</t>
  </si>
  <si>
    <t>Расходы на приобретение, установку,эксплуатацию и поверку общедомовых приборов учета (ОПУ) потребления коммунальных услуг</t>
  </si>
  <si>
    <t>Электроэнергия/электроснабжение комплекса</t>
  </si>
  <si>
    <t>Тех обслуживание лифтов</t>
  </si>
  <si>
    <t>Канализация</t>
  </si>
  <si>
    <t xml:space="preserve">Ежемесячные взносы собственников помещений (квартир) на содержание и ремонт общего имущества </t>
  </si>
  <si>
    <t>Ежемесячные взносы собственников помещений (квартир) за коммунальные услуги</t>
  </si>
  <si>
    <t>Услуги по доставке квитанций</t>
  </si>
  <si>
    <t>Расходы на содержание офиса</t>
  </si>
  <si>
    <t>Расходы по содержанию и ремонту общего имущества объекта кондоминиума (с предоставлением подтверждающих копий актов выполненных работ по заключенным договорам), итого</t>
  </si>
  <si>
    <t>Запчасти для лифтов</t>
  </si>
  <si>
    <t>Вывоз мусора, снега</t>
  </si>
  <si>
    <t>Прочистка канализации</t>
  </si>
  <si>
    <t>Техническое обслуживание приборов учета</t>
  </si>
  <si>
    <t>Расходы на оплату коммунальных услуг, потребленных на содержание общего имущества объекта кондоминиума</t>
  </si>
  <si>
    <t>Отопление/горячая вода</t>
  </si>
  <si>
    <t>Тех обслуживание лифтов ?</t>
  </si>
  <si>
    <t>Холодная вода</t>
  </si>
  <si>
    <t>Вывоз мусора, снега и листьев ?</t>
  </si>
  <si>
    <t>Хозяйственные расходы (приобретение инвентаря, оборудования и другие)</t>
  </si>
  <si>
    <t>Прочие ОС (телефон, однопортовый адаптер)</t>
  </si>
  <si>
    <t>Прочие ОС (пылесос для сухой и влажной уборки, телефон, однопортовый адаптер)</t>
  </si>
  <si>
    <t>Прочие ОС (пылесос для сухой и влажной уборки)</t>
  </si>
  <si>
    <t>Хозяйственный инвентарь и инструменты</t>
  </si>
  <si>
    <t>Иные расходы, не связанные с эксплуатацией и содержанием общего имущества объекта кондоминиума (с указанием видов и стоимости расходов), итого</t>
  </si>
  <si>
    <t>Охрана</t>
  </si>
  <si>
    <t>Клининг</t>
  </si>
  <si>
    <t>Консьержи</t>
  </si>
  <si>
    <t>Заправка картриджа</t>
  </si>
  <si>
    <t>Аренда автотранспорта, содержание</t>
  </si>
  <si>
    <t>Связь, интернет</t>
  </si>
  <si>
    <t>Повышение квалификации сотрудников</t>
  </si>
  <si>
    <t>Канцтовары, офисные принадлежности</t>
  </si>
  <si>
    <t>Спец одежда</t>
  </si>
  <si>
    <t>Программное обеспечение, компьютеры, комплектующие</t>
  </si>
  <si>
    <t>Охрана труда и техника безопасности</t>
  </si>
  <si>
    <t>ИТОГО по текущему счету (общая сумма расходов III + IV + V)</t>
  </si>
  <si>
    <t>VI.</t>
  </si>
  <si>
    <t>V.</t>
  </si>
  <si>
    <t>I.</t>
  </si>
  <si>
    <t>II.</t>
  </si>
  <si>
    <t>III.</t>
  </si>
  <si>
    <t>IV.</t>
  </si>
  <si>
    <t>1.</t>
  </si>
  <si>
    <t>2.</t>
  </si>
  <si>
    <t>3.</t>
  </si>
  <si>
    <t>4.</t>
  </si>
  <si>
    <t>5.</t>
  </si>
  <si>
    <t>По текущему счету</t>
  </si>
  <si>
    <t>Остаток на текущем счете в банке второго уровня, на который перечисляются взносы (платежи) собственников помещений (квартир) на отчетную дату</t>
  </si>
  <si>
    <t>Доходы от взносов собственников помещений (квартир) для накопления сумм на капитальный ремонт общего имущества</t>
  </si>
  <si>
    <t>Расходы по капитальному ремонту общего имущества объекта кондоминиума (с предоставлением подтверждающих копий актов выполненных работ по заключенным договорам), итого</t>
  </si>
  <si>
    <t>ИТОГО (общая сумма расходов по текущему и сберегательному счетам VI + IX)</t>
  </si>
  <si>
    <t>VII.</t>
  </si>
  <si>
    <t>VIII.</t>
  </si>
  <si>
    <t>IX.</t>
  </si>
  <si>
    <t>X.</t>
  </si>
  <si>
    <t>Ежемесячные взносы собственников помещений (квартир) на содержание, ремонт общего имущества и коммунальные услуги</t>
  </si>
  <si>
    <t>Иные поступления (добровольные частные инвестиции и другие)</t>
  </si>
  <si>
    <t>Материалы раходные</t>
  </si>
  <si>
    <t>Командировочные расходы</t>
  </si>
  <si>
    <t>Содержание и текущий ремонт помещений</t>
  </si>
  <si>
    <t>Телекоммуникационные услуги</t>
  </si>
  <si>
    <t>Ремотн и обслуживание орг. техники</t>
  </si>
  <si>
    <t>Обслуживание офиса</t>
  </si>
  <si>
    <t>Аренда и содержание автотранспорта</t>
  </si>
  <si>
    <t>Представнительские расходы</t>
  </si>
  <si>
    <t>Гос пошлина</t>
  </si>
  <si>
    <t>Оформление документов</t>
  </si>
  <si>
    <t>Обновление программного обеспечения</t>
  </si>
  <si>
    <t>Программное обеспечение, компьютеры и периферийные устройства</t>
  </si>
  <si>
    <t>Штрафы и пени</t>
  </si>
  <si>
    <t>Экзамены по ОТ и ТБ</t>
  </si>
  <si>
    <t>ГСМ</t>
  </si>
  <si>
    <t>Прочие услуги</t>
  </si>
  <si>
    <t>За печать, обработку и доставку счетов (АЛСЕКО)</t>
  </si>
  <si>
    <t>Услуги АЛСЕКО (за снятие и ввод в базу данных показаний счетчиков)</t>
  </si>
  <si>
    <t>Оплата сбора за регистрацию объекта кондоминиума в ЖК "Шахристан"</t>
  </si>
  <si>
    <t>Возврат за непредоставленные услуги и ТМЦ (Возврат денежных средств согласно заявлению)</t>
  </si>
  <si>
    <t>Возврат по ЗП и налогам</t>
  </si>
  <si>
    <t>Госпошлина по судебным приказам</t>
  </si>
  <si>
    <t>КПН</t>
  </si>
  <si>
    <t>НДС</t>
  </si>
  <si>
    <t>Ремонт электрооборудования, перемотка двигателей</t>
  </si>
  <si>
    <t>Услуги по озелению (посадка, уход, обрезка зеленых насаждений и газонов, санитарная очистка придомовых территорий)</t>
  </si>
  <si>
    <t>За камеры, комплектующие, кабель и т.д.</t>
  </si>
  <si>
    <t>Прочие непредвиденные расходы (замер лояльности, инспекционный контроль)</t>
  </si>
  <si>
    <t>Компьютеры, комплектующие</t>
  </si>
  <si>
    <t>Услуги Е-КСК</t>
  </si>
  <si>
    <t>Юридические услуги, услуги нотариуса/переводчика</t>
  </si>
  <si>
    <t>Приобретение периодики, подписка</t>
  </si>
  <si>
    <t>Услуги обновления программного обеспечения</t>
  </si>
  <si>
    <t>Офисная мебель</t>
  </si>
  <si>
    <t>Возврат ошибочно перечисленных сумм</t>
  </si>
  <si>
    <t>Аренда офиса</t>
  </si>
  <si>
    <t>Расходы по доставке воды</t>
  </si>
  <si>
    <t>&lt; почему-то за 3 квартал</t>
  </si>
  <si>
    <t>Работы по устройству гидроизоляции кровли и монтаж водосточных воронок</t>
  </si>
  <si>
    <t>Пусконаладочные работы по ДГУ</t>
  </si>
  <si>
    <t>ГМС для ДГУ</t>
  </si>
  <si>
    <t>Заправка огнетушителей/закуп пожарных рукавов</t>
  </si>
  <si>
    <t>Проверка приборов учета</t>
  </si>
  <si>
    <t>Гидропневматическая промывка приборов учета</t>
  </si>
  <si>
    <t>Ремонт и обсуживание оргтехники</t>
  </si>
  <si>
    <t>Госпошлина</t>
  </si>
  <si>
    <t>расходные материалы указанны за сен. ок. нояб.</t>
  </si>
  <si>
    <t>Производственные ОС (прочистная машина, спираль высокопроизводительная)</t>
  </si>
  <si>
    <t>Передаточные устройства (телефон, рация)</t>
  </si>
  <si>
    <t>Аренда помещений (тех. персонала)</t>
  </si>
  <si>
    <t>Аренда, содержание, ремонт автотранспорта</t>
  </si>
  <si>
    <t>Услуги нотариуса, переводчика</t>
  </si>
  <si>
    <t>Расходы по воде</t>
  </si>
  <si>
    <t>Расходы по обязательному страхованию</t>
  </si>
  <si>
    <t>Налоги, штрафы и пени</t>
  </si>
  <si>
    <t>Ремонтные работы по подготовке к зиме (гидропневматическая промывка системы отопления)</t>
  </si>
  <si>
    <t>Дезинфекция</t>
  </si>
  <si>
    <t>Печать пропусков</t>
  </si>
  <si>
    <t>Компьютеры и периферийные устройства</t>
  </si>
  <si>
    <t>Взносы в НПП</t>
  </si>
  <si>
    <t>Ремонт лифтового оборудования</t>
  </si>
  <si>
    <t>Ремонт насоса</t>
  </si>
  <si>
    <t>Нотариальные услуги</t>
  </si>
  <si>
    <t>Расходы по воде ?</t>
  </si>
  <si>
    <t>Представительские расходы</t>
  </si>
  <si>
    <t>На момент составления таблицы  еще не было отчета за 4-й квартал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</si>
</sst>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, &quot;yyyy"/>
  </numFmts>
  <fonts count="2" x14ac:knownFonts="1"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38" fontId="0" fillId="0" borderId="0" xfId="0" applyNumberFormat="1"/>
    <xf numFmtId="38" fontId="0" fillId="0" borderId="0" xfId="0" applyNumberFormat="1" applyFont="1" applyAlignment="1">
      <alignment wrapText="1"/>
    </xf>
    <xf numFmtId="38" fontId="1" fillId="0" borderId="0" xfId="0" applyNumberFormat="1" applyFont="1"/>
    <xf numFmtId="38" fontId="1" fillId="2" borderId="0" xfId="0" applyNumberFormat="1" applyFont="1" applyFill="1"/>
    <xf numFmtId="38" fontId="0" fillId="3" borderId="0" xfId="0" applyNumberFormat="1" applyFill="1"/>
    <xf numFmtId="164" fontId="0" fillId="4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42"/>
  <sheetViews>
    <sheetView tabSelected="1" zoomScale="90" zoomScaleNormal="9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X1" sqref="X1"/>
    </sheetView>
  </sheetViews>
  <sheetFormatPr defaultColWidth="20.7109375" defaultRowHeight="12.75" x14ac:dyDescent="0.2"/>
  <cols>
    <col min="1" max="1" width="3.28515625" customWidth="1"/>
    <col min="2" max="2" width="47.140625" style="1" customWidth="1"/>
    <col min="1020" max="1025" width="11.5703125" customWidth="1"/>
  </cols>
  <sheetData>
    <row r="1" spans="1:27" s="2" customFormat="1" ht="18.2" customHeight="1" x14ac:dyDescent="0.2">
      <c r="A1" s="2" t="s">
        <v>0</v>
      </c>
      <c r="B1" s="3" t="s">
        <v>1</v>
      </c>
      <c r="C1" s="9">
        <v>43466</v>
      </c>
      <c r="D1" s="9">
        <v>43497</v>
      </c>
      <c r="E1" s="9">
        <v>43525</v>
      </c>
      <c r="F1" s="10">
        <v>43556</v>
      </c>
      <c r="G1" s="10">
        <v>43586</v>
      </c>
      <c r="H1" s="10">
        <v>43617</v>
      </c>
      <c r="I1" s="11">
        <v>43647</v>
      </c>
      <c r="J1" s="11">
        <v>43678</v>
      </c>
      <c r="K1" s="11">
        <v>43709</v>
      </c>
      <c r="L1" s="12">
        <v>43739</v>
      </c>
      <c r="M1" s="12">
        <v>43770</v>
      </c>
      <c r="N1" s="12">
        <v>43800</v>
      </c>
      <c r="O1" s="9">
        <v>43831</v>
      </c>
      <c r="P1" s="9">
        <v>43862</v>
      </c>
      <c r="Q1" s="9">
        <v>43891</v>
      </c>
      <c r="R1" s="10">
        <v>43922</v>
      </c>
      <c r="S1" s="10">
        <v>43952</v>
      </c>
      <c r="T1" s="10">
        <v>43983</v>
      </c>
      <c r="U1" s="11">
        <v>44013</v>
      </c>
      <c r="V1" s="11">
        <v>44044</v>
      </c>
      <c r="W1" s="11">
        <v>44075</v>
      </c>
      <c r="X1" s="12">
        <v>44105</v>
      </c>
      <c r="Y1" s="12">
        <v>44136</v>
      </c>
      <c r="Z1" s="12">
        <v>44166</v>
      </c>
    </row>
    <row r="2" spans="1:27" s="4" customFormat="1" ht="38.25" x14ac:dyDescent="0.2">
      <c r="A2" s="4" t="s">
        <v>64</v>
      </c>
      <c r="B2" s="5" t="s">
        <v>2</v>
      </c>
      <c r="C2" s="4">
        <v>4180674</v>
      </c>
      <c r="F2" s="4">
        <v>-813368</v>
      </c>
      <c r="I2" s="4">
        <v>11560883</v>
      </c>
      <c r="L2" s="4">
        <v>9915082</v>
      </c>
      <c r="P2" s="4">
        <v>-16495436</v>
      </c>
      <c r="Q2" s="4">
        <v>-20916475</v>
      </c>
      <c r="R2" s="4">
        <v>-6688988</v>
      </c>
      <c r="S2" s="4">
        <v>4952895</v>
      </c>
      <c r="T2" s="4">
        <v>14118963</v>
      </c>
      <c r="U2" s="4">
        <v>16289278</v>
      </c>
      <c r="V2" s="4">
        <v>1957385</v>
      </c>
      <c r="W2" s="4">
        <v>10740587</v>
      </c>
      <c r="AA2" s="4" t="s">
        <v>149</v>
      </c>
    </row>
    <row r="3" spans="1:27" s="4" customFormat="1" x14ac:dyDescent="0.2">
      <c r="B3" s="5"/>
    </row>
    <row r="4" spans="1:27" s="4" customFormat="1" ht="25.5" x14ac:dyDescent="0.2">
      <c r="A4" s="4" t="s">
        <v>65</v>
      </c>
      <c r="B4" s="5" t="s">
        <v>3</v>
      </c>
      <c r="C4" s="6">
        <f>SUM(C10:C16)</f>
        <v>100701555</v>
      </c>
      <c r="F4" s="6">
        <f>SUM(F8:F18)</f>
        <v>112372732</v>
      </c>
      <c r="I4" s="6">
        <f>SUM(I8:I18)</f>
        <v>113597904</v>
      </c>
      <c r="L4" s="6">
        <f>SUM(L8:L18)</f>
        <v>108874715</v>
      </c>
      <c r="O4" s="6">
        <f>SUM(O8:O16)</f>
        <v>27547300</v>
      </c>
      <c r="P4" s="6">
        <f t="shared" ref="P4:W4" si="0">SUM(P8:P18)</f>
        <v>36711473</v>
      </c>
      <c r="Q4" s="6">
        <f t="shared" si="0"/>
        <v>41047951</v>
      </c>
      <c r="R4" s="6">
        <f t="shared" si="0"/>
        <v>35278563</v>
      </c>
      <c r="S4" s="6">
        <f t="shared" si="0"/>
        <v>34561293</v>
      </c>
      <c r="T4" s="6">
        <f t="shared" si="0"/>
        <v>39456929</v>
      </c>
      <c r="U4" s="6">
        <f t="shared" si="0"/>
        <v>34212013</v>
      </c>
      <c r="V4" s="6">
        <f t="shared" si="0"/>
        <v>29747656</v>
      </c>
      <c r="W4" s="6">
        <f t="shared" si="0"/>
        <v>37553420</v>
      </c>
      <c r="X4" s="6">
        <f t="shared" ref="X4:Z4" si="1">SUM(X8:X18)</f>
        <v>0</v>
      </c>
      <c r="Y4" s="6">
        <f t="shared" si="1"/>
        <v>0</v>
      </c>
      <c r="Z4" s="6">
        <f t="shared" si="1"/>
        <v>0</v>
      </c>
    </row>
    <row r="5" spans="1:27" s="4" customFormat="1" x14ac:dyDescent="0.2">
      <c r="B5" s="5"/>
    </row>
    <row r="6" spans="1:27" s="4" customFormat="1" x14ac:dyDescent="0.2">
      <c r="B6" s="5" t="s">
        <v>5</v>
      </c>
    </row>
    <row r="7" spans="1:27" s="4" customFormat="1" x14ac:dyDescent="0.2">
      <c r="B7" s="5"/>
    </row>
    <row r="8" spans="1:27" s="4" customFormat="1" ht="38.25" x14ac:dyDescent="0.2">
      <c r="B8" s="5" t="s">
        <v>82</v>
      </c>
      <c r="I8" s="4">
        <v>113035777</v>
      </c>
      <c r="L8" s="4">
        <v>108874715</v>
      </c>
      <c r="O8" s="4">
        <v>27507052</v>
      </c>
      <c r="P8" s="4">
        <v>36711473</v>
      </c>
      <c r="Q8" s="4">
        <v>41047951</v>
      </c>
      <c r="R8" s="4">
        <v>35278563</v>
      </c>
      <c r="S8" s="4">
        <v>34561293</v>
      </c>
      <c r="T8" s="4">
        <v>39456929</v>
      </c>
      <c r="U8" s="4">
        <v>34212013</v>
      </c>
      <c r="V8" s="4">
        <v>29747656</v>
      </c>
      <c r="W8" s="4">
        <v>37553420</v>
      </c>
    </row>
    <row r="9" spans="1:27" s="4" customFormat="1" x14ac:dyDescent="0.2">
      <c r="B9" s="5"/>
    </row>
    <row r="10" spans="1:27" s="4" customFormat="1" ht="38.25" x14ac:dyDescent="0.2">
      <c r="B10" s="5" t="s">
        <v>30</v>
      </c>
      <c r="C10" s="4">
        <v>64890115</v>
      </c>
      <c r="F10" s="4">
        <v>78688529</v>
      </c>
    </row>
    <row r="11" spans="1:27" s="4" customFormat="1" x14ac:dyDescent="0.2">
      <c r="B11" s="5"/>
    </row>
    <row r="12" spans="1:27" s="4" customFormat="1" ht="25.5" x14ac:dyDescent="0.2">
      <c r="B12" s="5" t="s">
        <v>31</v>
      </c>
      <c r="C12" s="4">
        <v>35780180</v>
      </c>
      <c r="F12" s="4">
        <v>33639156</v>
      </c>
    </row>
    <row r="13" spans="1:27" s="4" customFormat="1" x14ac:dyDescent="0.2">
      <c r="B13" s="5"/>
    </row>
    <row r="14" spans="1:27" s="4" customFormat="1" ht="25.5" x14ac:dyDescent="0.2">
      <c r="B14" s="5" t="s">
        <v>83</v>
      </c>
      <c r="O14" s="4">
        <v>40248</v>
      </c>
    </row>
    <row r="15" spans="1:27" s="4" customFormat="1" x14ac:dyDescent="0.2">
      <c r="B15" s="5" t="s">
        <v>118</v>
      </c>
      <c r="I15" s="4">
        <v>373502</v>
      </c>
    </row>
    <row r="16" spans="1:27" s="4" customFormat="1" x14ac:dyDescent="0.2">
      <c r="B16" s="5" t="s">
        <v>32</v>
      </c>
      <c r="C16" s="4">
        <v>31260</v>
      </c>
      <c r="F16" s="4">
        <v>29658</v>
      </c>
      <c r="I16" s="4">
        <v>45922</v>
      </c>
    </row>
    <row r="17" spans="1:26" s="4" customFormat="1" x14ac:dyDescent="0.2">
      <c r="B17" s="5" t="s">
        <v>104</v>
      </c>
      <c r="F17" s="4">
        <v>14606</v>
      </c>
      <c r="I17" s="4">
        <v>134227</v>
      </c>
    </row>
    <row r="18" spans="1:26" s="4" customFormat="1" x14ac:dyDescent="0.2">
      <c r="B18" s="5" t="s">
        <v>105</v>
      </c>
      <c r="F18" s="4">
        <v>783</v>
      </c>
      <c r="I18" s="4">
        <v>8476</v>
      </c>
    </row>
    <row r="19" spans="1:26" s="4" customFormat="1" x14ac:dyDescent="0.2">
      <c r="B19" s="5"/>
    </row>
    <row r="20" spans="1:26" s="4" customFormat="1" x14ac:dyDescent="0.2">
      <c r="A20" s="4" t="s">
        <v>66</v>
      </c>
      <c r="B20" s="5" t="s">
        <v>4</v>
      </c>
      <c r="C20" s="6">
        <f>SUM(C24:E52)</f>
        <v>19082475</v>
      </c>
      <c r="F20" s="6">
        <f>SUM(F24:H54)</f>
        <v>18790694</v>
      </c>
      <c r="I20" s="6">
        <f>SUM(I24:K54)</f>
        <v>20397652</v>
      </c>
      <c r="L20" s="6">
        <f>SUM(L24:N52)</f>
        <v>21577647</v>
      </c>
      <c r="O20" s="6">
        <f>SUM(O24:O52)</f>
        <v>1915429</v>
      </c>
      <c r="P20" s="6">
        <f t="shared" ref="P20:W20" si="2">SUM(P24:P54)</f>
        <v>3364641</v>
      </c>
      <c r="Q20" s="6">
        <f t="shared" si="2"/>
        <v>2224017</v>
      </c>
      <c r="R20" s="6">
        <f t="shared" si="2"/>
        <v>2948925</v>
      </c>
      <c r="S20" s="6">
        <f t="shared" si="2"/>
        <v>1810568</v>
      </c>
      <c r="T20" s="6">
        <f t="shared" si="2"/>
        <v>2394880</v>
      </c>
      <c r="U20" s="6">
        <f t="shared" si="2"/>
        <v>4684600</v>
      </c>
      <c r="V20" s="6">
        <f t="shared" si="2"/>
        <v>3090144</v>
      </c>
      <c r="W20" s="6">
        <f t="shared" si="2"/>
        <v>1676461</v>
      </c>
      <c r="X20" s="6">
        <f t="shared" ref="X20:Z20" si="3">SUM(X24:X54)</f>
        <v>0</v>
      </c>
      <c r="Y20" s="6">
        <f t="shared" si="3"/>
        <v>0</v>
      </c>
      <c r="Z20" s="6">
        <f t="shared" si="3"/>
        <v>0</v>
      </c>
    </row>
    <row r="21" spans="1:26" s="4" customFormat="1" x14ac:dyDescent="0.2">
      <c r="B21" s="5"/>
    </row>
    <row r="22" spans="1:26" s="4" customFormat="1" x14ac:dyDescent="0.2">
      <c r="B22" s="5" t="s">
        <v>5</v>
      </c>
    </row>
    <row r="23" spans="1:26" s="4" customFormat="1" x14ac:dyDescent="0.2">
      <c r="B23" s="5"/>
    </row>
    <row r="24" spans="1:26" s="4" customFormat="1" x14ac:dyDescent="0.2">
      <c r="B24" s="5" t="s">
        <v>6</v>
      </c>
      <c r="C24" s="4">
        <v>2554304</v>
      </c>
      <c r="D24" s="4">
        <v>1729235</v>
      </c>
      <c r="E24" s="4">
        <v>1656422</v>
      </c>
      <c r="F24" s="4">
        <v>2867826</v>
      </c>
      <c r="G24" s="4">
        <v>2936714</v>
      </c>
      <c r="H24" s="4">
        <v>3156283</v>
      </c>
      <c r="I24" s="4">
        <v>3148078</v>
      </c>
      <c r="J24" s="4">
        <v>2364668</v>
      </c>
      <c r="K24" s="4">
        <v>2754245</v>
      </c>
      <c r="L24" s="4">
        <v>2733910</v>
      </c>
      <c r="M24" s="4">
        <v>2860204</v>
      </c>
      <c r="N24" s="4">
        <v>5903937</v>
      </c>
      <c r="O24" s="4">
        <v>258093</v>
      </c>
      <c r="P24" s="4">
        <v>2279474</v>
      </c>
      <c r="Q24" s="4">
        <v>1623686</v>
      </c>
      <c r="R24" s="4">
        <v>2261671</v>
      </c>
      <c r="S24" s="4">
        <v>1247935</v>
      </c>
      <c r="T24" s="4">
        <v>1765042</v>
      </c>
      <c r="U24" s="4">
        <v>4034672</v>
      </c>
      <c r="V24" s="4">
        <v>2205438</v>
      </c>
      <c r="W24" s="4">
        <v>866840</v>
      </c>
    </row>
    <row r="25" spans="1:26" s="4" customFormat="1" x14ac:dyDescent="0.2">
      <c r="B25" s="5"/>
    </row>
    <row r="26" spans="1:26" s="4" customFormat="1" ht="25.5" x14ac:dyDescent="0.2">
      <c r="B26" s="5" t="s">
        <v>7</v>
      </c>
      <c r="C26" s="4">
        <v>1468928</v>
      </c>
      <c r="F26" s="4">
        <v>3179039</v>
      </c>
      <c r="I26" s="4">
        <v>2793687</v>
      </c>
      <c r="L26" s="8">
        <v>2857263</v>
      </c>
      <c r="M26" s="4" t="s">
        <v>121</v>
      </c>
      <c r="O26" s="4">
        <v>978004</v>
      </c>
      <c r="P26" s="4">
        <v>795335</v>
      </c>
      <c r="Q26" s="4">
        <v>572693</v>
      </c>
      <c r="R26" s="4">
        <v>671811</v>
      </c>
      <c r="S26" s="4">
        <v>550014</v>
      </c>
      <c r="T26" s="4">
        <v>609073</v>
      </c>
      <c r="U26" s="4">
        <v>625091</v>
      </c>
      <c r="V26" s="4">
        <v>866688</v>
      </c>
      <c r="W26" s="4">
        <v>789899</v>
      </c>
    </row>
    <row r="27" spans="1:26" s="4" customFormat="1" x14ac:dyDescent="0.2">
      <c r="B27" s="5"/>
    </row>
    <row r="28" spans="1:26" s="4" customFormat="1" x14ac:dyDescent="0.2">
      <c r="B28" s="5" t="s">
        <v>8</v>
      </c>
      <c r="C28" s="4">
        <v>25562</v>
      </c>
      <c r="D28" s="4">
        <v>29284</v>
      </c>
      <c r="E28" s="4">
        <v>26876</v>
      </c>
      <c r="F28" s="4">
        <v>26987</v>
      </c>
      <c r="G28" s="4">
        <v>21851</v>
      </c>
      <c r="H28" s="4">
        <v>22078</v>
      </c>
      <c r="I28" s="4">
        <v>43705</v>
      </c>
      <c r="J28" s="4">
        <v>29980</v>
      </c>
      <c r="K28" s="4">
        <v>44411</v>
      </c>
      <c r="L28" s="4">
        <v>24493</v>
      </c>
      <c r="M28" s="4">
        <v>24535</v>
      </c>
      <c r="N28" s="4">
        <v>23355</v>
      </c>
      <c r="O28" s="4">
        <v>24794</v>
      </c>
      <c r="P28" s="4">
        <v>24150</v>
      </c>
      <c r="Q28" s="4">
        <v>24320</v>
      </c>
      <c r="R28" s="4">
        <v>15443</v>
      </c>
      <c r="S28" s="4">
        <v>12619</v>
      </c>
      <c r="T28" s="4">
        <v>20765</v>
      </c>
      <c r="U28" s="4">
        <v>24837</v>
      </c>
      <c r="V28" s="4">
        <v>18018</v>
      </c>
      <c r="W28" s="4">
        <v>19722</v>
      </c>
    </row>
    <row r="29" spans="1:26" s="4" customFormat="1" x14ac:dyDescent="0.2">
      <c r="B29" s="5" t="s">
        <v>119</v>
      </c>
      <c r="I29" s="4">
        <v>3120000</v>
      </c>
    </row>
    <row r="30" spans="1:26" s="4" customFormat="1" x14ac:dyDescent="0.2">
      <c r="B30" s="5" t="s">
        <v>9</v>
      </c>
      <c r="F30" s="4">
        <v>15500</v>
      </c>
      <c r="L30" s="4">
        <v>38750</v>
      </c>
      <c r="O30" s="4">
        <v>13790</v>
      </c>
    </row>
    <row r="31" spans="1:26" s="4" customFormat="1" x14ac:dyDescent="0.2">
      <c r="B31" s="5" t="s">
        <v>10</v>
      </c>
      <c r="L31" s="4">
        <v>81883</v>
      </c>
      <c r="P31" s="4">
        <v>252100</v>
      </c>
    </row>
    <row r="32" spans="1:26" s="4" customFormat="1" x14ac:dyDescent="0.2">
      <c r="B32" s="5" t="s">
        <v>33</v>
      </c>
      <c r="C32" s="4">
        <v>15578</v>
      </c>
      <c r="F32" s="4">
        <v>11613</v>
      </c>
      <c r="I32" s="4">
        <v>21559</v>
      </c>
    </row>
    <row r="33" spans="2:16" s="4" customFormat="1" x14ac:dyDescent="0.2">
      <c r="B33" s="5" t="s">
        <v>120</v>
      </c>
      <c r="I33" s="4">
        <v>18693</v>
      </c>
    </row>
    <row r="34" spans="2:16" s="4" customFormat="1" x14ac:dyDescent="0.2">
      <c r="B34" s="5" t="s">
        <v>147</v>
      </c>
      <c r="P34" s="4">
        <v>13582</v>
      </c>
    </row>
    <row r="35" spans="2:16" s="4" customFormat="1" x14ac:dyDescent="0.2">
      <c r="B35" s="5" t="s">
        <v>84</v>
      </c>
      <c r="O35" s="4">
        <v>37325</v>
      </c>
    </row>
    <row r="36" spans="2:16" s="4" customFormat="1" x14ac:dyDescent="0.2">
      <c r="B36" s="5" t="s">
        <v>85</v>
      </c>
      <c r="O36" s="4">
        <v>17578</v>
      </c>
    </row>
    <row r="37" spans="2:16" s="4" customFormat="1" x14ac:dyDescent="0.2">
      <c r="B37" s="5" t="s">
        <v>86</v>
      </c>
      <c r="O37" s="4">
        <v>23172</v>
      </c>
    </row>
    <row r="38" spans="2:16" s="4" customFormat="1" x14ac:dyDescent="0.2">
      <c r="B38" s="5" t="s">
        <v>87</v>
      </c>
      <c r="O38" s="4">
        <v>33727</v>
      </c>
    </row>
    <row r="39" spans="2:16" s="4" customFormat="1" x14ac:dyDescent="0.2">
      <c r="B39" s="5" t="s">
        <v>88</v>
      </c>
      <c r="O39" s="4">
        <v>17486</v>
      </c>
    </row>
    <row r="40" spans="2:16" s="4" customFormat="1" x14ac:dyDescent="0.2">
      <c r="B40" s="5" t="s">
        <v>89</v>
      </c>
      <c r="O40" s="4">
        <v>21949</v>
      </c>
    </row>
    <row r="41" spans="2:16" s="4" customFormat="1" x14ac:dyDescent="0.2">
      <c r="B41" s="5" t="s">
        <v>90</v>
      </c>
      <c r="O41" s="4">
        <v>69271</v>
      </c>
    </row>
    <row r="42" spans="2:16" s="4" customFormat="1" x14ac:dyDescent="0.2">
      <c r="B42" s="5" t="s">
        <v>91</v>
      </c>
      <c r="O42" s="4">
        <v>6895</v>
      </c>
    </row>
    <row r="43" spans="2:16" s="4" customFormat="1" x14ac:dyDescent="0.2">
      <c r="B43" s="5" t="s">
        <v>92</v>
      </c>
      <c r="O43" s="4">
        <v>7137</v>
      </c>
    </row>
    <row r="44" spans="2:16" s="4" customFormat="1" x14ac:dyDescent="0.2">
      <c r="B44" s="5" t="s">
        <v>93</v>
      </c>
      <c r="O44" s="4">
        <v>87004</v>
      </c>
    </row>
    <row r="45" spans="2:16" s="4" customFormat="1" x14ac:dyDescent="0.2">
      <c r="B45" s="5" t="s">
        <v>94</v>
      </c>
      <c r="O45" s="4">
        <v>108402</v>
      </c>
    </row>
    <row r="46" spans="2:16" s="4" customFormat="1" ht="25.5" x14ac:dyDescent="0.2">
      <c r="B46" s="5" t="s">
        <v>95</v>
      </c>
      <c r="O46" s="4">
        <v>91655</v>
      </c>
    </row>
    <row r="47" spans="2:16" s="4" customFormat="1" x14ac:dyDescent="0.2">
      <c r="B47" s="5" t="s">
        <v>96</v>
      </c>
      <c r="O47" s="4">
        <v>3482</v>
      </c>
    </row>
    <row r="48" spans="2:16" s="4" customFormat="1" x14ac:dyDescent="0.2">
      <c r="B48" s="5" t="s">
        <v>97</v>
      </c>
      <c r="O48" s="4">
        <v>2069</v>
      </c>
    </row>
    <row r="49" spans="1:26" s="4" customFormat="1" x14ac:dyDescent="0.2">
      <c r="B49" s="5" t="s">
        <v>50</v>
      </c>
      <c r="O49" s="4">
        <v>3853</v>
      </c>
      <c r="Q49" s="4">
        <v>3318</v>
      </c>
    </row>
    <row r="50" spans="1:26" s="4" customFormat="1" x14ac:dyDescent="0.2">
      <c r="B50" s="5" t="s">
        <v>98</v>
      </c>
      <c r="O50" s="4">
        <v>42925</v>
      </c>
    </row>
    <row r="51" spans="1:26" s="4" customFormat="1" x14ac:dyDescent="0.2">
      <c r="B51" s="5" t="s">
        <v>99</v>
      </c>
      <c r="O51" s="4">
        <v>66818</v>
      </c>
    </row>
    <row r="52" spans="1:26" s="4" customFormat="1" x14ac:dyDescent="0.2">
      <c r="B52" s="5" t="s">
        <v>11</v>
      </c>
      <c r="C52" s="4">
        <v>11576286</v>
      </c>
      <c r="I52" s="4">
        <v>6058626</v>
      </c>
      <c r="L52" s="4">
        <v>7029317</v>
      </c>
    </row>
    <row r="53" spans="1:26" s="4" customFormat="1" x14ac:dyDescent="0.2">
      <c r="B53" s="5" t="s">
        <v>106</v>
      </c>
      <c r="F53" s="4">
        <v>352803</v>
      </c>
    </row>
    <row r="54" spans="1:26" s="4" customFormat="1" x14ac:dyDescent="0.2">
      <c r="B54" s="5" t="s">
        <v>107</v>
      </c>
      <c r="F54" s="4">
        <v>6200000</v>
      </c>
    </row>
    <row r="55" spans="1:26" s="4" customFormat="1" x14ac:dyDescent="0.2">
      <c r="B55" s="5"/>
    </row>
    <row r="56" spans="1:26" s="4" customFormat="1" ht="63.75" x14ac:dyDescent="0.2">
      <c r="A56" s="4" t="s">
        <v>67</v>
      </c>
      <c r="B56" s="5" t="s">
        <v>34</v>
      </c>
      <c r="C56" s="6">
        <f>SUM(C60+C94+C104+C110+C119)</f>
        <v>66651334</v>
      </c>
      <c r="F56" s="6">
        <f>SUM(F60+F94+F104+F110+F119)</f>
        <v>49402701</v>
      </c>
      <c r="I56" s="6">
        <f>SUM(I60+I94+I104+I110+I119)</f>
        <v>50455494</v>
      </c>
      <c r="L56" s="6">
        <f>SUM(L60+L94+L104+L110+L119)</f>
        <v>48247591</v>
      </c>
      <c r="O56" s="6">
        <f t="shared" ref="O56:W56" si="4">SUM(O60+O94+O104+O110+O119)</f>
        <v>18323863</v>
      </c>
      <c r="P56" s="6">
        <f t="shared" si="4"/>
        <v>33438897</v>
      </c>
      <c r="Q56" s="6">
        <f t="shared" si="4"/>
        <v>21777750</v>
      </c>
      <c r="R56" s="6">
        <f t="shared" si="4"/>
        <v>20243074</v>
      </c>
      <c r="S56" s="6">
        <f t="shared" si="4"/>
        <v>19518280</v>
      </c>
      <c r="T56" s="6">
        <f t="shared" si="4"/>
        <v>28029625</v>
      </c>
      <c r="U56" s="6">
        <f t="shared" si="4"/>
        <v>38877053</v>
      </c>
      <c r="V56" s="6">
        <f t="shared" si="4"/>
        <v>16155067</v>
      </c>
      <c r="W56" s="6">
        <f t="shared" si="4"/>
        <v>24090071</v>
      </c>
      <c r="X56" s="6">
        <f t="shared" ref="X56:Z56" si="5">SUM(X60+X94+X104+X110+X119)</f>
        <v>0</v>
      </c>
      <c r="Y56" s="6">
        <f t="shared" si="5"/>
        <v>0</v>
      </c>
      <c r="Z56" s="6">
        <f t="shared" si="5"/>
        <v>0</v>
      </c>
    </row>
    <row r="57" spans="1:26" s="4" customFormat="1" x14ac:dyDescent="0.2">
      <c r="B57" s="5"/>
    </row>
    <row r="58" spans="1:26" s="4" customFormat="1" x14ac:dyDescent="0.2">
      <c r="B58" s="5" t="s">
        <v>5</v>
      </c>
    </row>
    <row r="59" spans="1:26" s="4" customFormat="1" x14ac:dyDescent="0.2">
      <c r="B59" s="5"/>
    </row>
    <row r="60" spans="1:26" s="4" customFormat="1" ht="25.5" x14ac:dyDescent="0.2">
      <c r="A60" s="4" t="s">
        <v>68</v>
      </c>
      <c r="B60" s="5" t="s">
        <v>22</v>
      </c>
      <c r="C60" s="6">
        <f>SUM(C64:E87)</f>
        <v>25232053</v>
      </c>
      <c r="F60" s="6">
        <f>SUM(F64:H90)</f>
        <v>20365853</v>
      </c>
      <c r="I60" s="6">
        <f>SUM(I64:K90)</f>
        <v>23520713</v>
      </c>
      <c r="L60" s="7">
        <f>SUM(L64:N90)</f>
        <v>22307241</v>
      </c>
      <c r="M60" s="4" t="s">
        <v>130</v>
      </c>
      <c r="O60" s="6">
        <f>SUM(O64:O87)</f>
        <v>2904871</v>
      </c>
      <c r="P60" s="6">
        <f t="shared" ref="P60:U60" si="6">SUM(P64:P92)</f>
        <v>26191183</v>
      </c>
      <c r="Q60" s="6">
        <f t="shared" si="6"/>
        <v>19052765</v>
      </c>
      <c r="R60" s="6">
        <f t="shared" si="6"/>
        <v>17737203</v>
      </c>
      <c r="S60" s="6">
        <f t="shared" si="6"/>
        <v>13914856</v>
      </c>
      <c r="T60" s="6">
        <f t="shared" si="6"/>
        <v>14823536</v>
      </c>
      <c r="U60" s="6">
        <f t="shared" si="6"/>
        <v>27333768</v>
      </c>
      <c r="V60" s="6">
        <f>SUM(V64:V90)</f>
        <v>7261606</v>
      </c>
      <c r="W60" s="6">
        <f>SUM(W64:W90)</f>
        <v>14260142</v>
      </c>
      <c r="X60" s="6">
        <f t="shared" ref="X60:Z60" si="7">SUM(X64:X90)</f>
        <v>0</v>
      </c>
      <c r="Y60" s="6">
        <f t="shared" si="7"/>
        <v>0</v>
      </c>
      <c r="Z60" s="6">
        <f t="shared" si="7"/>
        <v>0</v>
      </c>
    </row>
    <row r="61" spans="1:26" s="4" customFormat="1" x14ac:dyDescent="0.2">
      <c r="B61" s="5"/>
    </row>
    <row r="62" spans="1:26" s="4" customFormat="1" x14ac:dyDescent="0.2">
      <c r="B62" s="5" t="s">
        <v>5</v>
      </c>
    </row>
    <row r="63" spans="1:26" s="4" customFormat="1" x14ac:dyDescent="0.2">
      <c r="B63" s="5"/>
    </row>
    <row r="64" spans="1:26" s="4" customFormat="1" x14ac:dyDescent="0.2">
      <c r="B64" s="5" t="s">
        <v>12</v>
      </c>
      <c r="C64" s="4">
        <v>139646</v>
      </c>
      <c r="D64" s="4">
        <v>4346322</v>
      </c>
      <c r="E64" s="4">
        <v>4364413</v>
      </c>
      <c r="F64" s="4">
        <v>3403406</v>
      </c>
      <c r="G64" s="4">
        <v>3150885</v>
      </c>
      <c r="H64" s="4">
        <v>3397798</v>
      </c>
      <c r="I64" s="4">
        <v>4975043</v>
      </c>
      <c r="J64" s="4">
        <v>2355157</v>
      </c>
      <c r="K64" s="4">
        <v>3197149</v>
      </c>
      <c r="L64" s="4">
        <v>2978725</v>
      </c>
      <c r="M64" s="4">
        <v>2978543</v>
      </c>
      <c r="N64" s="4">
        <v>6324989</v>
      </c>
      <c r="O64" s="4">
        <v>69727</v>
      </c>
      <c r="P64" s="4">
        <v>3259432</v>
      </c>
      <c r="Q64" s="4">
        <v>5900888</v>
      </c>
      <c r="R64" s="4">
        <v>3027055</v>
      </c>
      <c r="S64" s="4">
        <v>2324044</v>
      </c>
      <c r="T64" s="4">
        <v>2584668</v>
      </c>
      <c r="U64" s="4">
        <v>5325496</v>
      </c>
      <c r="V64" s="4">
        <v>2296265</v>
      </c>
      <c r="W64" s="4">
        <v>699033</v>
      </c>
    </row>
    <row r="65" spans="2:23" s="4" customFormat="1" x14ac:dyDescent="0.2">
      <c r="B65" s="5"/>
    </row>
    <row r="66" spans="2:23" s="4" customFormat="1" ht="25.5" x14ac:dyDescent="0.2">
      <c r="B66" s="5" t="s">
        <v>7</v>
      </c>
      <c r="C66" s="4">
        <v>4336674</v>
      </c>
      <c r="F66" s="4">
        <v>3027178</v>
      </c>
      <c r="I66" s="4">
        <v>3101132</v>
      </c>
      <c r="L66" s="4">
        <v>2774718</v>
      </c>
      <c r="O66" s="4">
        <v>1076584</v>
      </c>
      <c r="P66" s="4">
        <v>1066933</v>
      </c>
      <c r="Q66" s="4">
        <v>972396</v>
      </c>
      <c r="R66" s="4">
        <v>971897</v>
      </c>
      <c r="S66" s="4">
        <v>858923</v>
      </c>
      <c r="T66" s="4">
        <v>917529</v>
      </c>
      <c r="U66" s="4">
        <v>845060</v>
      </c>
      <c r="V66" s="4">
        <v>948955</v>
      </c>
      <c r="W66" s="4">
        <v>871158</v>
      </c>
    </row>
    <row r="67" spans="2:23" s="4" customFormat="1" x14ac:dyDescent="0.2">
      <c r="B67" s="5"/>
    </row>
    <row r="68" spans="2:23" s="4" customFormat="1" x14ac:dyDescent="0.2">
      <c r="B68" s="5" t="s">
        <v>13</v>
      </c>
      <c r="C68" s="4">
        <v>767467</v>
      </c>
      <c r="F68" s="4">
        <v>1040000</v>
      </c>
      <c r="L68" s="4">
        <v>1040000</v>
      </c>
      <c r="N68" s="4">
        <v>1247320</v>
      </c>
      <c r="O68" s="4">
        <v>1040000</v>
      </c>
    </row>
    <row r="69" spans="2:23" s="4" customFormat="1" x14ac:dyDescent="0.2">
      <c r="B69" s="5" t="s">
        <v>133</v>
      </c>
      <c r="R69" s="4">
        <v>1040000</v>
      </c>
      <c r="T69" s="4">
        <v>1040000</v>
      </c>
      <c r="U69" s="4">
        <v>520000</v>
      </c>
      <c r="W69" s="4">
        <v>1560000</v>
      </c>
    </row>
    <row r="70" spans="2:23" s="4" customFormat="1" x14ac:dyDescent="0.2">
      <c r="B70" s="5" t="s">
        <v>14</v>
      </c>
      <c r="C70" s="4">
        <v>1019156</v>
      </c>
      <c r="D70" s="4">
        <v>1243791</v>
      </c>
      <c r="E70" s="4">
        <v>975722</v>
      </c>
      <c r="F70" s="4">
        <v>269360</v>
      </c>
      <c r="G70" s="4">
        <v>324207</v>
      </c>
      <c r="H70" s="4">
        <v>421769</v>
      </c>
      <c r="I70" s="4">
        <v>863919</v>
      </c>
      <c r="J70" s="4">
        <v>345095</v>
      </c>
      <c r="K70" s="4">
        <v>177206</v>
      </c>
      <c r="L70" s="4">
        <v>460797</v>
      </c>
      <c r="M70" s="4">
        <v>45539</v>
      </c>
      <c r="N70" s="8">
        <v>808325</v>
      </c>
      <c r="O70" s="4">
        <v>26160</v>
      </c>
      <c r="P70" s="4">
        <v>474254</v>
      </c>
      <c r="Q70" s="4">
        <v>247843</v>
      </c>
      <c r="R70" s="4">
        <v>140673</v>
      </c>
      <c r="S70" s="4">
        <v>112047</v>
      </c>
      <c r="T70" s="4">
        <v>235418</v>
      </c>
      <c r="U70" s="4">
        <v>385610</v>
      </c>
      <c r="V70" s="4">
        <v>303909</v>
      </c>
      <c r="W70" s="4">
        <v>407337</v>
      </c>
    </row>
    <row r="71" spans="2:23" s="4" customFormat="1" x14ac:dyDescent="0.2">
      <c r="B71" s="5" t="s">
        <v>50</v>
      </c>
      <c r="N71" s="8"/>
      <c r="P71" s="4">
        <v>6818520</v>
      </c>
      <c r="R71" s="4">
        <v>1004520</v>
      </c>
      <c r="S71" s="4">
        <v>2455708</v>
      </c>
      <c r="T71" s="4">
        <v>3388399</v>
      </c>
      <c r="U71" s="4">
        <v>3391783</v>
      </c>
      <c r="W71" s="4">
        <v>4354689</v>
      </c>
    </row>
    <row r="72" spans="2:23" s="4" customFormat="1" x14ac:dyDescent="0.2">
      <c r="B72" s="5" t="s">
        <v>51</v>
      </c>
      <c r="N72" s="8"/>
      <c r="P72" s="4">
        <v>7044953</v>
      </c>
      <c r="Q72" s="4">
        <v>3199264</v>
      </c>
      <c r="R72" s="4">
        <v>1617361</v>
      </c>
      <c r="S72" s="4">
        <v>3390253</v>
      </c>
      <c r="T72" s="4">
        <v>1926166</v>
      </c>
      <c r="U72" s="4">
        <v>1985010</v>
      </c>
      <c r="V72" s="4">
        <v>3258477</v>
      </c>
      <c r="W72" s="4">
        <v>2094175</v>
      </c>
    </row>
    <row r="73" spans="2:23" s="4" customFormat="1" x14ac:dyDescent="0.2">
      <c r="B73" s="5" t="s">
        <v>52</v>
      </c>
      <c r="N73" s="8"/>
      <c r="P73" s="4">
        <v>6437200</v>
      </c>
      <c r="Q73" s="4">
        <v>7128890</v>
      </c>
      <c r="R73" s="4">
        <v>9105267</v>
      </c>
      <c r="S73" s="4">
        <v>4500000</v>
      </c>
      <c r="T73" s="4">
        <v>3000000</v>
      </c>
      <c r="U73" s="4">
        <v>13800672</v>
      </c>
      <c r="W73" s="4">
        <v>3000000</v>
      </c>
    </row>
    <row r="74" spans="2:23" s="4" customFormat="1" x14ac:dyDescent="0.2">
      <c r="B74" s="5" t="s">
        <v>15</v>
      </c>
      <c r="I74" s="4">
        <v>14551</v>
      </c>
      <c r="J74" s="4">
        <v>8069</v>
      </c>
      <c r="K74" s="4">
        <v>145835</v>
      </c>
      <c r="L74" s="4">
        <v>2480</v>
      </c>
      <c r="M74" s="4">
        <v>9846</v>
      </c>
      <c r="N74" s="4">
        <v>16539</v>
      </c>
    </row>
    <row r="75" spans="2:23" s="4" customFormat="1" ht="25.5" x14ac:dyDescent="0.2">
      <c r="B75" s="5" t="s">
        <v>122</v>
      </c>
      <c r="J75" s="4">
        <v>2407157</v>
      </c>
    </row>
    <row r="76" spans="2:23" s="4" customFormat="1" ht="25.5" x14ac:dyDescent="0.2">
      <c r="B76" s="5" t="s">
        <v>16</v>
      </c>
      <c r="C76" s="4">
        <v>202400</v>
      </c>
      <c r="D76" s="4">
        <v>202400</v>
      </c>
      <c r="E76" s="4">
        <v>607200</v>
      </c>
      <c r="F76" s="4">
        <v>1620250</v>
      </c>
      <c r="G76" s="4">
        <v>607200</v>
      </c>
      <c r="H76" s="4">
        <v>202400</v>
      </c>
      <c r="J76" s="4">
        <v>688760</v>
      </c>
      <c r="K76" s="4">
        <v>280030</v>
      </c>
      <c r="L76" s="4">
        <v>809600</v>
      </c>
      <c r="N76" s="4">
        <v>607200</v>
      </c>
      <c r="O76" s="4">
        <v>202400</v>
      </c>
      <c r="P76" s="4">
        <v>442400</v>
      </c>
      <c r="Q76" s="4">
        <v>404800</v>
      </c>
      <c r="R76" s="4">
        <v>202400</v>
      </c>
      <c r="S76" s="4">
        <v>202400</v>
      </c>
      <c r="T76" s="4">
        <v>404800</v>
      </c>
      <c r="U76" s="4">
        <v>404800</v>
      </c>
      <c r="V76" s="4">
        <v>202400</v>
      </c>
      <c r="W76" s="4">
        <v>762750</v>
      </c>
    </row>
    <row r="77" spans="2:23" s="4" customFormat="1" x14ac:dyDescent="0.2">
      <c r="B77" s="5" t="s">
        <v>17</v>
      </c>
      <c r="C77" s="4">
        <v>64000</v>
      </c>
      <c r="F77" s="4">
        <v>355000</v>
      </c>
      <c r="G77" s="4">
        <v>415500</v>
      </c>
      <c r="H77" s="4">
        <v>278100</v>
      </c>
      <c r="J77" s="4">
        <v>308245</v>
      </c>
      <c r="K77" s="4">
        <v>196727</v>
      </c>
      <c r="L77" s="4">
        <v>147000</v>
      </c>
      <c r="N77" s="4">
        <v>46800</v>
      </c>
    </row>
    <row r="78" spans="2:23" s="4" customFormat="1" x14ac:dyDescent="0.2">
      <c r="B78" s="5" t="s">
        <v>28</v>
      </c>
      <c r="C78" s="4">
        <v>242846</v>
      </c>
      <c r="D78" s="4">
        <v>1142966</v>
      </c>
      <c r="E78" s="4">
        <v>1059319</v>
      </c>
    </row>
    <row r="79" spans="2:23" s="4" customFormat="1" x14ac:dyDescent="0.2">
      <c r="B79" s="5" t="s">
        <v>35</v>
      </c>
      <c r="C79" s="4">
        <v>524720</v>
      </c>
      <c r="D79" s="4">
        <v>2356400</v>
      </c>
      <c r="G79" s="4">
        <v>438800</v>
      </c>
      <c r="J79" s="4">
        <v>358400</v>
      </c>
      <c r="K79" s="4">
        <v>1237740</v>
      </c>
    </row>
    <row r="80" spans="2:23" s="4" customFormat="1" x14ac:dyDescent="0.2">
      <c r="B80" s="5" t="s">
        <v>18</v>
      </c>
      <c r="C80" s="4">
        <v>30000</v>
      </c>
      <c r="D80" s="4">
        <v>30000</v>
      </c>
      <c r="E80" s="4">
        <v>30000</v>
      </c>
      <c r="F80" s="4">
        <v>60000</v>
      </c>
      <c r="I80" s="4">
        <v>90000</v>
      </c>
      <c r="K80" s="4">
        <v>30000</v>
      </c>
      <c r="M80" s="4">
        <v>90000</v>
      </c>
      <c r="O80" s="4">
        <v>60000</v>
      </c>
      <c r="R80" s="4">
        <v>60000</v>
      </c>
    </row>
    <row r="81" spans="1:26" s="4" customFormat="1" ht="25.5" x14ac:dyDescent="0.2">
      <c r="B81" s="5" t="s">
        <v>108</v>
      </c>
      <c r="F81" s="4">
        <v>37000</v>
      </c>
      <c r="G81" s="4">
        <v>27000</v>
      </c>
    </row>
    <row r="82" spans="1:26" s="4" customFormat="1" x14ac:dyDescent="0.2">
      <c r="B82" s="5" t="s">
        <v>144</v>
      </c>
      <c r="T82" s="4">
        <v>290000</v>
      </c>
    </row>
    <row r="83" spans="1:26" s="4" customFormat="1" x14ac:dyDescent="0.2">
      <c r="B83" s="5" t="s">
        <v>145</v>
      </c>
      <c r="T83" s="4">
        <v>54000</v>
      </c>
    </row>
    <row r="84" spans="1:26" s="4" customFormat="1" x14ac:dyDescent="0.2">
      <c r="B84" s="5" t="s">
        <v>123</v>
      </c>
      <c r="K84" s="4">
        <v>164853</v>
      </c>
    </row>
    <row r="85" spans="1:26" s="4" customFormat="1" x14ac:dyDescent="0.2">
      <c r="B85" s="5" t="s">
        <v>124</v>
      </c>
      <c r="I85" s="4">
        <v>119417</v>
      </c>
    </row>
    <row r="86" spans="1:26" s="4" customFormat="1" x14ac:dyDescent="0.2">
      <c r="B86" s="5" t="s">
        <v>19</v>
      </c>
      <c r="C86" s="4">
        <v>256611</v>
      </c>
      <c r="K86" s="4">
        <v>99228</v>
      </c>
      <c r="M86" s="4">
        <v>116320</v>
      </c>
      <c r="Q86" s="4">
        <v>652870</v>
      </c>
    </row>
    <row r="87" spans="1:26" s="4" customFormat="1" ht="25.5" x14ac:dyDescent="0.2">
      <c r="B87" s="5" t="s">
        <v>20</v>
      </c>
      <c r="C87" s="4">
        <v>430000</v>
      </c>
      <c r="D87" s="4">
        <v>430000</v>
      </c>
      <c r="E87" s="4">
        <v>430000</v>
      </c>
      <c r="F87" s="4">
        <v>430000</v>
      </c>
      <c r="H87" s="4">
        <v>860000</v>
      </c>
      <c r="I87" s="4">
        <v>860000</v>
      </c>
      <c r="K87" s="4">
        <v>430000</v>
      </c>
      <c r="L87" s="4">
        <v>430000</v>
      </c>
      <c r="M87" s="4">
        <v>860000</v>
      </c>
      <c r="N87" s="4">
        <v>430000</v>
      </c>
      <c r="O87" s="4">
        <v>430000</v>
      </c>
      <c r="P87" s="4">
        <v>430000</v>
      </c>
      <c r="Q87" s="4">
        <v>430000</v>
      </c>
      <c r="R87" s="4">
        <v>430000</v>
      </c>
      <c r="T87" s="4">
        <v>860000</v>
      </c>
      <c r="U87" s="4">
        <v>430000</v>
      </c>
      <c r="W87" s="4">
        <v>430000</v>
      </c>
    </row>
    <row r="88" spans="1:26" s="4" customFormat="1" x14ac:dyDescent="0.2">
      <c r="B88" s="5" t="s">
        <v>25</v>
      </c>
      <c r="P88" s="4">
        <v>217491</v>
      </c>
      <c r="T88" s="4">
        <v>97580</v>
      </c>
      <c r="V88" s="4">
        <v>251600</v>
      </c>
      <c r="W88" s="4">
        <v>81000</v>
      </c>
    </row>
    <row r="89" spans="1:26" s="4" customFormat="1" x14ac:dyDescent="0.2">
      <c r="B89" s="5" t="s">
        <v>125</v>
      </c>
      <c r="J89" s="4">
        <v>764550</v>
      </c>
      <c r="K89" s="4">
        <v>302450</v>
      </c>
    </row>
    <row r="90" spans="1:26" s="4" customFormat="1" x14ac:dyDescent="0.2">
      <c r="B90" s="5" t="s">
        <v>21</v>
      </c>
      <c r="M90" s="4">
        <v>82500</v>
      </c>
    </row>
    <row r="91" spans="1:26" s="4" customFormat="1" ht="38.25" x14ac:dyDescent="0.2">
      <c r="B91" s="5" t="s">
        <v>139</v>
      </c>
      <c r="U91" s="4">
        <v>228289</v>
      </c>
    </row>
    <row r="92" spans="1:26" s="4" customFormat="1" x14ac:dyDescent="0.2">
      <c r="B92" s="5" t="s">
        <v>140</v>
      </c>
      <c r="Q92" s="4">
        <v>115814</v>
      </c>
      <c r="R92" s="4">
        <v>138030</v>
      </c>
      <c r="S92" s="4">
        <v>71481</v>
      </c>
      <c r="T92" s="4">
        <v>24976</v>
      </c>
      <c r="U92" s="4">
        <v>17048</v>
      </c>
    </row>
    <row r="93" spans="1:26" s="4" customFormat="1" x14ac:dyDescent="0.2">
      <c r="B93" s="5"/>
    </row>
    <row r="94" spans="1:26" s="4" customFormat="1" x14ac:dyDescent="0.2">
      <c r="A94" s="4" t="s">
        <v>69</v>
      </c>
      <c r="B94" s="5" t="s">
        <v>23</v>
      </c>
      <c r="C94" s="6">
        <f>SUM(C99:E102)</f>
        <v>4529692</v>
      </c>
      <c r="F94" s="6">
        <f>SUM(F98:H102)</f>
        <v>856666</v>
      </c>
      <c r="I94" s="6">
        <f>SUM(I98:K102)</f>
        <v>234625</v>
      </c>
      <c r="L94" s="6">
        <f>SUM(L98:N102)</f>
        <v>2166481</v>
      </c>
      <c r="O94" s="6">
        <f>SUM(O99:O102)</f>
        <v>449000</v>
      </c>
      <c r="P94" s="6">
        <f>SUM(P98:P102)</f>
        <v>432334</v>
      </c>
      <c r="Q94" s="6">
        <f>SUM(Q98:Q102)</f>
        <v>210000</v>
      </c>
      <c r="R94" s="6">
        <f>SUM(R98:R102)</f>
        <v>0</v>
      </c>
      <c r="S94" s="6">
        <f>SUM(S98:S102)</f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</row>
    <row r="95" spans="1:26" s="4" customFormat="1" x14ac:dyDescent="0.2">
      <c r="B95" s="5"/>
    </row>
    <row r="96" spans="1:26" s="4" customFormat="1" x14ac:dyDescent="0.2">
      <c r="B96" s="5" t="s">
        <v>5</v>
      </c>
    </row>
    <row r="97" spans="1:26" s="4" customFormat="1" x14ac:dyDescent="0.2">
      <c r="B97" s="5"/>
    </row>
    <row r="98" spans="1:26" s="4" customFormat="1" ht="38.25" x14ac:dyDescent="0.2">
      <c r="B98" s="5" t="s">
        <v>109</v>
      </c>
      <c r="F98" s="4">
        <v>20000</v>
      </c>
    </row>
    <row r="99" spans="1:26" s="4" customFormat="1" x14ac:dyDescent="0.2">
      <c r="B99" s="5" t="s">
        <v>36</v>
      </c>
      <c r="C99" s="4">
        <v>1303995</v>
      </c>
      <c r="D99" s="4">
        <v>982250</v>
      </c>
      <c r="E99" s="4">
        <v>1949580</v>
      </c>
      <c r="O99" s="4">
        <v>449000</v>
      </c>
      <c r="P99" s="4">
        <v>432334</v>
      </c>
      <c r="Q99" s="4">
        <v>210000</v>
      </c>
    </row>
    <row r="100" spans="1:26" s="4" customFormat="1" x14ac:dyDescent="0.2">
      <c r="B100" s="5" t="s">
        <v>37</v>
      </c>
      <c r="C100" s="4">
        <v>60000</v>
      </c>
    </row>
    <row r="101" spans="1:26" s="4" customFormat="1" x14ac:dyDescent="0.2">
      <c r="B101" s="5" t="s">
        <v>24</v>
      </c>
      <c r="C101" s="4">
        <v>75000</v>
      </c>
      <c r="L101" s="4">
        <v>71400</v>
      </c>
    </row>
    <row r="102" spans="1:26" s="4" customFormat="1" x14ac:dyDescent="0.2">
      <c r="B102" s="5" t="s">
        <v>25</v>
      </c>
      <c r="C102" s="4">
        <v>35930</v>
      </c>
      <c r="D102" s="4">
        <v>101977</v>
      </c>
      <c r="E102" s="4">
        <v>20960</v>
      </c>
      <c r="F102" s="4">
        <v>762466</v>
      </c>
      <c r="G102" s="4">
        <v>74200</v>
      </c>
      <c r="I102" s="4">
        <v>28700</v>
      </c>
      <c r="J102" s="4">
        <v>79620</v>
      </c>
      <c r="K102" s="4">
        <v>126305</v>
      </c>
      <c r="L102" s="4">
        <v>168370</v>
      </c>
      <c r="M102" s="4">
        <v>70290</v>
      </c>
      <c r="N102" s="4">
        <v>1856421</v>
      </c>
    </row>
    <row r="103" spans="1:26" s="4" customFormat="1" x14ac:dyDescent="0.2">
      <c r="B103" s="5"/>
    </row>
    <row r="104" spans="1:26" s="4" customFormat="1" ht="38.25" x14ac:dyDescent="0.2">
      <c r="A104" s="4" t="s">
        <v>70</v>
      </c>
      <c r="B104" s="5" t="s">
        <v>26</v>
      </c>
      <c r="C104" s="6">
        <f>SUM(C108:E108)</f>
        <v>168000</v>
      </c>
      <c r="F104" s="6">
        <f>SUM(G108:H108)</f>
        <v>224000</v>
      </c>
      <c r="I104" s="6">
        <f>SUM(I106:K109)</f>
        <v>600079</v>
      </c>
      <c r="L104" s="6">
        <f>SUM(L106:N108)</f>
        <v>0</v>
      </c>
      <c r="O104" s="6">
        <f>SUM(O108)</f>
        <v>168000</v>
      </c>
      <c r="P104" s="6">
        <f>SUM(P106:P108)</f>
        <v>0</v>
      </c>
      <c r="Q104" s="6">
        <f>SUM(Q106:Q108)</f>
        <v>0</v>
      </c>
      <c r="R104" s="6">
        <f>SUM(R106:R108)</f>
        <v>13021</v>
      </c>
      <c r="S104" s="6">
        <f>SUM(S106:S108)</f>
        <v>0</v>
      </c>
      <c r="T104" s="6">
        <f>SUM(T106:T108)</f>
        <v>224000</v>
      </c>
      <c r="U104" s="6">
        <v>0</v>
      </c>
      <c r="V104" s="6">
        <f>SUM(V106:V108)</f>
        <v>13042</v>
      </c>
      <c r="W104" s="6">
        <v>0</v>
      </c>
      <c r="X104" s="6">
        <v>0</v>
      </c>
      <c r="Y104" s="6">
        <v>0</v>
      </c>
      <c r="Z104" s="6">
        <v>0</v>
      </c>
    </row>
    <row r="105" spans="1:26" s="4" customFormat="1" x14ac:dyDescent="0.2">
      <c r="B105" s="5"/>
    </row>
    <row r="106" spans="1:26" s="4" customFormat="1" x14ac:dyDescent="0.2">
      <c r="B106" s="5" t="s">
        <v>126</v>
      </c>
      <c r="J106" s="4">
        <v>95000</v>
      </c>
      <c r="R106" s="4">
        <v>13021</v>
      </c>
      <c r="V106" s="4">
        <v>13042</v>
      </c>
    </row>
    <row r="107" spans="1:26" s="4" customFormat="1" x14ac:dyDescent="0.2">
      <c r="B107" s="5" t="s">
        <v>127</v>
      </c>
      <c r="K107" s="4">
        <v>337079</v>
      </c>
    </row>
    <row r="108" spans="1:26" s="4" customFormat="1" x14ac:dyDescent="0.2">
      <c r="B108" s="5" t="s">
        <v>38</v>
      </c>
      <c r="C108" s="4">
        <v>168000</v>
      </c>
      <c r="G108" s="4">
        <v>224000</v>
      </c>
      <c r="K108" s="4">
        <v>168000</v>
      </c>
      <c r="O108" s="4">
        <v>168000</v>
      </c>
      <c r="T108" s="4">
        <v>224000</v>
      </c>
    </row>
    <row r="109" spans="1:26" s="4" customFormat="1" x14ac:dyDescent="0.2">
      <c r="B109" s="5"/>
    </row>
    <row r="110" spans="1:26" s="4" customFormat="1" ht="38.25" x14ac:dyDescent="0.2">
      <c r="A110" s="4" t="s">
        <v>71</v>
      </c>
      <c r="B110" s="5" t="s">
        <v>39</v>
      </c>
      <c r="C110" s="6">
        <f>SUM(C112:E117)</f>
        <v>35766196</v>
      </c>
      <c r="F110" s="6">
        <f>SUM(F112:H117)</f>
        <v>27912382</v>
      </c>
      <c r="I110" s="6">
        <f>SUM(I112:K117)</f>
        <v>25876728</v>
      </c>
      <c r="L110" s="6">
        <f>SUM(L113:N117)</f>
        <v>23276009</v>
      </c>
      <c r="O110" s="6">
        <f t="shared" ref="O110:W110" si="8">SUM(O112:O117)</f>
        <v>14659555</v>
      </c>
      <c r="P110" s="6">
        <f t="shared" si="8"/>
        <v>6815380</v>
      </c>
      <c r="Q110" s="6">
        <f t="shared" si="8"/>
        <v>2514985</v>
      </c>
      <c r="R110" s="6">
        <f t="shared" si="8"/>
        <v>2492850</v>
      </c>
      <c r="S110" s="6">
        <f t="shared" si="8"/>
        <v>5603424</v>
      </c>
      <c r="T110" s="6">
        <f t="shared" si="8"/>
        <v>12982089</v>
      </c>
      <c r="U110" s="6">
        <f t="shared" si="8"/>
        <v>11543285</v>
      </c>
      <c r="V110" s="6">
        <f t="shared" si="8"/>
        <v>8880419</v>
      </c>
      <c r="W110" s="6">
        <f t="shared" si="8"/>
        <v>9829929</v>
      </c>
      <c r="X110" s="6">
        <f t="shared" ref="X110:Z110" si="9">SUM(X112:X117)</f>
        <v>0</v>
      </c>
      <c r="Y110" s="6">
        <f t="shared" si="9"/>
        <v>0</v>
      </c>
      <c r="Z110" s="6">
        <f t="shared" si="9"/>
        <v>0</v>
      </c>
    </row>
    <row r="111" spans="1:26" s="4" customFormat="1" x14ac:dyDescent="0.2">
      <c r="B111" s="5"/>
    </row>
    <row r="112" spans="1:26" s="4" customFormat="1" x14ac:dyDescent="0.2">
      <c r="B112" s="5" t="s">
        <v>40</v>
      </c>
      <c r="C112" s="4">
        <v>2742868</v>
      </c>
      <c r="D112" s="4">
        <v>6500000</v>
      </c>
      <c r="E112" s="4">
        <v>4622501</v>
      </c>
      <c r="F112" s="4">
        <v>1000000</v>
      </c>
      <c r="G112" s="4">
        <v>1944514</v>
      </c>
      <c r="O112" s="4">
        <v>1000000</v>
      </c>
      <c r="Q112" s="4">
        <v>500000</v>
      </c>
      <c r="S112" s="4">
        <v>687935</v>
      </c>
      <c r="T112" s="4">
        <v>884493</v>
      </c>
      <c r="U112" s="4">
        <v>884489</v>
      </c>
      <c r="V112" s="4">
        <v>884491</v>
      </c>
      <c r="W112" s="4">
        <v>884489</v>
      </c>
    </row>
    <row r="113" spans="1:26" s="4" customFormat="1" x14ac:dyDescent="0.2">
      <c r="B113" s="5" t="s">
        <v>27</v>
      </c>
      <c r="C113" s="4">
        <v>9224144</v>
      </c>
      <c r="D113" s="4">
        <v>5500000</v>
      </c>
      <c r="E113" s="4">
        <v>6875202</v>
      </c>
      <c r="F113" s="4">
        <v>3129831</v>
      </c>
      <c r="G113" s="4">
        <v>7337383</v>
      </c>
      <c r="H113" s="4">
        <v>5978948</v>
      </c>
      <c r="I113" s="4">
        <v>4104961</v>
      </c>
      <c r="J113" s="4">
        <v>5500000</v>
      </c>
      <c r="K113" s="4">
        <v>8634562</v>
      </c>
      <c r="L113" s="4">
        <v>5567600</v>
      </c>
      <c r="M113" s="4">
        <v>6302002</v>
      </c>
      <c r="N113" s="4">
        <v>1651923</v>
      </c>
      <c r="O113" s="4">
        <v>10977783</v>
      </c>
      <c r="P113" s="4">
        <v>4000000</v>
      </c>
      <c r="Q113" s="4">
        <v>1926174</v>
      </c>
      <c r="R113" s="4">
        <v>500000</v>
      </c>
      <c r="S113" s="4">
        <v>2600000</v>
      </c>
      <c r="T113" s="4">
        <v>7714573</v>
      </c>
      <c r="U113" s="4">
        <v>7054600</v>
      </c>
      <c r="V113" s="4">
        <v>5848469</v>
      </c>
      <c r="W113" s="4">
        <v>4650189</v>
      </c>
    </row>
    <row r="114" spans="1:26" s="4" customFormat="1" x14ac:dyDescent="0.2">
      <c r="B114" s="5" t="s">
        <v>42</v>
      </c>
      <c r="C114" s="4">
        <v>154623</v>
      </c>
      <c r="D114" s="4">
        <v>69601</v>
      </c>
      <c r="G114" s="4">
        <v>211274</v>
      </c>
      <c r="I114" s="4">
        <v>705035</v>
      </c>
      <c r="S114" s="4">
        <v>80495</v>
      </c>
      <c r="V114" s="4">
        <v>386991</v>
      </c>
    </row>
    <row r="115" spans="1:26" s="4" customFormat="1" x14ac:dyDescent="0.2">
      <c r="B115" s="5" t="s">
        <v>41</v>
      </c>
      <c r="F115" s="4">
        <v>1492850</v>
      </c>
      <c r="G115" s="4">
        <v>1155420</v>
      </c>
      <c r="H115" s="4">
        <v>2110000</v>
      </c>
      <c r="I115" s="4">
        <v>1010000</v>
      </c>
      <c r="J115" s="4">
        <v>2010000</v>
      </c>
      <c r="K115" s="4">
        <v>600000</v>
      </c>
      <c r="L115" s="4">
        <v>1492850</v>
      </c>
      <c r="M115" s="4">
        <v>1200000</v>
      </c>
      <c r="N115" s="4">
        <v>2092850</v>
      </c>
      <c r="O115" s="4">
        <v>746425</v>
      </c>
      <c r="P115" s="4">
        <v>1492850</v>
      </c>
      <c r="R115" s="4">
        <v>1492850</v>
      </c>
      <c r="S115" s="4">
        <v>1492850</v>
      </c>
      <c r="T115" s="4">
        <v>1915833</v>
      </c>
      <c r="U115" s="4">
        <v>2334906</v>
      </c>
      <c r="V115" s="4">
        <v>1588481</v>
      </c>
      <c r="W115" s="4">
        <v>1588481</v>
      </c>
    </row>
    <row r="116" spans="1:26" s="4" customFormat="1" x14ac:dyDescent="0.2">
      <c r="B116" s="5" t="s">
        <v>29</v>
      </c>
      <c r="C116" s="4">
        <v>53266</v>
      </c>
      <c r="D116" s="4">
        <v>23991</v>
      </c>
      <c r="G116" s="4">
        <v>18882</v>
      </c>
      <c r="I116" s="4">
        <v>492950</v>
      </c>
      <c r="L116" s="4">
        <v>74912</v>
      </c>
      <c r="N116" s="4">
        <v>40402</v>
      </c>
      <c r="O116" s="4">
        <v>44277</v>
      </c>
      <c r="Q116" s="4">
        <v>88811</v>
      </c>
      <c r="S116" s="4">
        <v>35774</v>
      </c>
      <c r="V116" s="4">
        <v>171987</v>
      </c>
    </row>
    <row r="117" spans="1:26" s="4" customFormat="1" x14ac:dyDescent="0.2">
      <c r="B117" s="5" t="s">
        <v>43</v>
      </c>
      <c r="F117" s="4">
        <v>1713360</v>
      </c>
      <c r="G117" s="4">
        <v>534200</v>
      </c>
      <c r="H117" s="4">
        <v>1285720</v>
      </c>
      <c r="I117" s="4">
        <v>1578970</v>
      </c>
      <c r="J117" s="4">
        <v>300000</v>
      </c>
      <c r="K117" s="4">
        <v>940250</v>
      </c>
      <c r="L117" s="4">
        <v>2918520</v>
      </c>
      <c r="M117" s="4">
        <v>500000</v>
      </c>
      <c r="N117" s="4">
        <v>1434950</v>
      </c>
      <c r="O117" s="4">
        <v>1891070</v>
      </c>
      <c r="P117" s="4">
        <v>1322530</v>
      </c>
      <c r="R117" s="4">
        <v>500000</v>
      </c>
      <c r="S117" s="4">
        <v>706370</v>
      </c>
      <c r="T117" s="4">
        <v>2467190</v>
      </c>
      <c r="U117" s="4">
        <v>1269290</v>
      </c>
      <c r="W117" s="4">
        <v>2706770</v>
      </c>
    </row>
    <row r="118" spans="1:26" s="4" customFormat="1" x14ac:dyDescent="0.2">
      <c r="B118" s="5"/>
    </row>
    <row r="119" spans="1:26" s="4" customFormat="1" ht="25.5" x14ac:dyDescent="0.2">
      <c r="A119" s="4" t="s">
        <v>72</v>
      </c>
      <c r="B119" s="5" t="s">
        <v>44</v>
      </c>
      <c r="C119" s="6">
        <f>SUM(C121:E126)</f>
        <v>955393</v>
      </c>
      <c r="F119" s="6">
        <f>SUM(F121:H126)</f>
        <v>43800</v>
      </c>
      <c r="I119" s="6">
        <f>SUM(I121:K126)</f>
        <v>223349</v>
      </c>
      <c r="L119" s="6">
        <f>SUM(L127+E128)</f>
        <v>497860</v>
      </c>
      <c r="O119" s="6">
        <f>SUM(O121:O125)</f>
        <v>142437</v>
      </c>
      <c r="P119" s="6">
        <f t="shared" ref="P119:W119" si="10">SUM(P121:P128)</f>
        <v>0</v>
      </c>
      <c r="Q119" s="6">
        <f t="shared" si="10"/>
        <v>0</v>
      </c>
      <c r="R119" s="6">
        <f t="shared" si="10"/>
        <v>0</v>
      </c>
      <c r="S119" s="6">
        <f t="shared" si="10"/>
        <v>0</v>
      </c>
      <c r="T119" s="6">
        <f t="shared" si="10"/>
        <v>0</v>
      </c>
      <c r="U119" s="6">
        <f t="shared" si="10"/>
        <v>0</v>
      </c>
      <c r="V119" s="6">
        <f t="shared" si="10"/>
        <v>0</v>
      </c>
      <c r="W119" s="6">
        <f t="shared" si="10"/>
        <v>0</v>
      </c>
      <c r="X119" s="6">
        <f t="shared" ref="X119:Z119" si="11">SUM(X121:X128)</f>
        <v>0</v>
      </c>
      <c r="Y119" s="6">
        <f t="shared" si="11"/>
        <v>0</v>
      </c>
      <c r="Z119" s="6">
        <f t="shared" si="11"/>
        <v>0</v>
      </c>
    </row>
    <row r="120" spans="1:26" s="4" customFormat="1" x14ac:dyDescent="0.2">
      <c r="B120" s="5"/>
    </row>
    <row r="121" spans="1:26" s="4" customFormat="1" x14ac:dyDescent="0.2">
      <c r="B121" s="5" t="s">
        <v>45</v>
      </c>
      <c r="C121" s="4">
        <v>10044</v>
      </c>
    </row>
    <row r="122" spans="1:26" s="4" customFormat="1" ht="25.5" x14ac:dyDescent="0.2">
      <c r="B122" s="5" t="s">
        <v>46</v>
      </c>
      <c r="D122" s="4">
        <v>453349</v>
      </c>
    </row>
    <row r="123" spans="1:26" s="4" customFormat="1" x14ac:dyDescent="0.2">
      <c r="B123" s="5" t="s">
        <v>47</v>
      </c>
      <c r="E123" s="4">
        <v>450000</v>
      </c>
    </row>
    <row r="124" spans="1:26" s="4" customFormat="1" x14ac:dyDescent="0.2">
      <c r="B124" s="5" t="s">
        <v>48</v>
      </c>
      <c r="D124" s="4">
        <v>11200</v>
      </c>
      <c r="O124" s="4">
        <v>142437</v>
      </c>
    </row>
    <row r="125" spans="1:26" s="4" customFormat="1" x14ac:dyDescent="0.2">
      <c r="B125" s="5" t="s">
        <v>15</v>
      </c>
      <c r="C125" s="4">
        <v>30800</v>
      </c>
    </row>
    <row r="126" spans="1:26" s="4" customFormat="1" x14ac:dyDescent="0.2">
      <c r="B126" s="5" t="s">
        <v>110</v>
      </c>
      <c r="F126" s="4">
        <v>43800</v>
      </c>
      <c r="K126" s="4">
        <v>223349</v>
      </c>
    </row>
    <row r="127" spans="1:26" s="4" customFormat="1" x14ac:dyDescent="0.2">
      <c r="B127" s="5" t="s">
        <v>132</v>
      </c>
      <c r="L127" s="4">
        <v>248000</v>
      </c>
    </row>
    <row r="128" spans="1:26" s="4" customFormat="1" ht="25.5" x14ac:dyDescent="0.2">
      <c r="B128" s="5" t="s">
        <v>131</v>
      </c>
      <c r="E128" s="4">
        <v>249860</v>
      </c>
    </row>
    <row r="129" spans="1:26" s="4" customFormat="1" x14ac:dyDescent="0.2">
      <c r="B129" s="5"/>
    </row>
    <row r="130" spans="1:26" s="4" customFormat="1" ht="51" x14ac:dyDescent="0.2">
      <c r="A130" s="4" t="s">
        <v>63</v>
      </c>
      <c r="B130" s="5" t="s">
        <v>49</v>
      </c>
      <c r="C130" s="6">
        <f>SUM(C134:E158)</f>
        <v>19961790</v>
      </c>
      <c r="F130" s="6">
        <f>SUM(F134:H171)</f>
        <v>31805086</v>
      </c>
      <c r="I130" s="6">
        <f>SUM(I134:K171)</f>
        <v>44390556</v>
      </c>
      <c r="L130" s="6">
        <f>SUM(L134:N171)</f>
        <v>70664335</v>
      </c>
      <c r="O130" s="6">
        <f>SUM(O134:O158)</f>
        <v>2103672</v>
      </c>
      <c r="P130" s="6">
        <f t="shared" ref="P130:W130" si="12">SUM(P134:P171)</f>
        <v>4328974</v>
      </c>
      <c r="Q130" s="6">
        <f t="shared" si="12"/>
        <v>2818697</v>
      </c>
      <c r="R130" s="6">
        <f t="shared" si="12"/>
        <v>444683</v>
      </c>
      <c r="S130" s="6">
        <f t="shared" si="12"/>
        <v>4056377</v>
      </c>
      <c r="T130" s="6">
        <f t="shared" si="12"/>
        <v>6862110</v>
      </c>
      <c r="U130" s="6">
        <f t="shared" si="12"/>
        <v>5012254</v>
      </c>
      <c r="V130" s="6">
        <f t="shared" si="12"/>
        <v>1689244</v>
      </c>
      <c r="W130" s="6">
        <f t="shared" si="12"/>
        <v>676607</v>
      </c>
      <c r="X130" s="6">
        <f t="shared" ref="X130:Z130" si="13">SUM(X134:X171)</f>
        <v>0</v>
      </c>
      <c r="Y130" s="6">
        <f t="shared" si="13"/>
        <v>0</v>
      </c>
      <c r="Z130" s="6">
        <f t="shared" si="13"/>
        <v>0</v>
      </c>
    </row>
    <row r="131" spans="1:26" s="4" customFormat="1" x14ac:dyDescent="0.2">
      <c r="B131" s="5"/>
    </row>
    <row r="132" spans="1:26" s="4" customFormat="1" x14ac:dyDescent="0.2">
      <c r="B132" s="5" t="s">
        <v>5</v>
      </c>
    </row>
    <row r="133" spans="1:26" s="4" customFormat="1" x14ac:dyDescent="0.2">
      <c r="B133" s="5"/>
    </row>
    <row r="134" spans="1:26" s="4" customFormat="1" x14ac:dyDescent="0.2">
      <c r="B134" s="5" t="s">
        <v>50</v>
      </c>
      <c r="C134" s="4">
        <v>2000000</v>
      </c>
      <c r="J134" s="4">
        <v>3267555</v>
      </c>
      <c r="K134" s="4">
        <v>1809231</v>
      </c>
      <c r="L134" s="4">
        <v>10157903</v>
      </c>
      <c r="M134" s="4">
        <v>4331</v>
      </c>
      <c r="N134" s="4">
        <v>3431337</v>
      </c>
    </row>
    <row r="135" spans="1:26" s="4" customFormat="1" x14ac:dyDescent="0.2">
      <c r="B135" s="5" t="s">
        <v>51</v>
      </c>
      <c r="C135" s="4">
        <v>3432000</v>
      </c>
      <c r="D135" s="4">
        <v>2840000</v>
      </c>
      <c r="E135" s="4">
        <v>920000</v>
      </c>
      <c r="F135" s="4">
        <v>3924000</v>
      </c>
      <c r="H135" s="4">
        <v>2383000</v>
      </c>
      <c r="I135" s="4">
        <v>3883000</v>
      </c>
      <c r="J135" s="4">
        <v>5472605</v>
      </c>
      <c r="K135" s="4">
        <v>6366000</v>
      </c>
      <c r="L135" s="4">
        <v>2383000</v>
      </c>
      <c r="M135" s="4">
        <v>5549000</v>
      </c>
      <c r="N135" s="4">
        <v>5605000</v>
      </c>
      <c r="O135" s="4">
        <v>1600000</v>
      </c>
    </row>
    <row r="136" spans="1:26" s="4" customFormat="1" x14ac:dyDescent="0.2">
      <c r="B136" s="5" t="s">
        <v>52</v>
      </c>
      <c r="D136" s="4">
        <v>9874400</v>
      </c>
      <c r="F136" s="4">
        <v>9874000</v>
      </c>
      <c r="G136" s="4">
        <v>7587200</v>
      </c>
      <c r="H136" s="4">
        <v>6437200</v>
      </c>
      <c r="I136" s="4">
        <v>8116850</v>
      </c>
      <c r="J136" s="4">
        <v>7437200</v>
      </c>
      <c r="K136" s="4">
        <v>6937200</v>
      </c>
      <c r="L136" s="4">
        <v>14216577</v>
      </c>
      <c r="M136" s="4">
        <v>12874400</v>
      </c>
      <c r="N136" s="4">
        <v>14874400</v>
      </c>
    </row>
    <row r="137" spans="1:26" s="4" customFormat="1" x14ac:dyDescent="0.2">
      <c r="B137" s="5" t="s">
        <v>53</v>
      </c>
      <c r="C137" s="4">
        <v>2480</v>
      </c>
      <c r="D137" s="4">
        <v>27352</v>
      </c>
      <c r="F137" s="4">
        <v>11422</v>
      </c>
      <c r="G137" s="4">
        <v>20827</v>
      </c>
      <c r="H137" s="4">
        <v>10000</v>
      </c>
      <c r="I137" s="4">
        <v>5379</v>
      </c>
      <c r="J137" s="4">
        <v>10769</v>
      </c>
      <c r="K137" s="4">
        <v>16167</v>
      </c>
      <c r="M137" s="4">
        <v>20347</v>
      </c>
      <c r="N137" s="4">
        <v>8174</v>
      </c>
      <c r="P137" s="4">
        <v>41749</v>
      </c>
      <c r="R137" s="4">
        <v>27291</v>
      </c>
      <c r="T137" s="4">
        <v>30889</v>
      </c>
      <c r="W137" s="4">
        <v>26187</v>
      </c>
    </row>
    <row r="138" spans="1:26" s="4" customFormat="1" ht="25.5" x14ac:dyDescent="0.2">
      <c r="B138" s="5" t="s">
        <v>101</v>
      </c>
      <c r="E138" s="4">
        <v>21309</v>
      </c>
      <c r="Q138" s="4">
        <v>24665</v>
      </c>
      <c r="S138" s="4">
        <v>13042</v>
      </c>
      <c r="T138" s="4">
        <v>13042</v>
      </c>
      <c r="U138" s="4">
        <v>13042</v>
      </c>
      <c r="W138" s="4">
        <v>13329</v>
      </c>
    </row>
    <row r="139" spans="1:26" s="4" customFormat="1" x14ac:dyDescent="0.2">
      <c r="B139" s="5" t="s">
        <v>100</v>
      </c>
      <c r="F139" s="4">
        <v>10576</v>
      </c>
      <c r="G139" s="4">
        <v>10554</v>
      </c>
      <c r="I139" s="4">
        <v>9486</v>
      </c>
      <c r="J139" s="4">
        <v>10612</v>
      </c>
      <c r="K139" s="4">
        <v>20707</v>
      </c>
      <c r="L139" s="4">
        <v>10203</v>
      </c>
      <c r="M139" s="4">
        <v>10827</v>
      </c>
      <c r="N139" s="4">
        <v>10827</v>
      </c>
      <c r="O139" s="4">
        <v>11128</v>
      </c>
    </row>
    <row r="140" spans="1:26" s="4" customFormat="1" x14ac:dyDescent="0.2">
      <c r="B140" s="5" t="s">
        <v>54</v>
      </c>
      <c r="C140" s="4">
        <v>38701</v>
      </c>
      <c r="D140" s="4">
        <v>98498</v>
      </c>
      <c r="E140" s="4">
        <v>107855</v>
      </c>
      <c r="F140" s="4">
        <v>102637</v>
      </c>
      <c r="G140" s="4">
        <v>97239</v>
      </c>
      <c r="H140" s="4">
        <v>101523</v>
      </c>
      <c r="I140" s="4">
        <v>98423</v>
      </c>
      <c r="J140" s="4">
        <v>96796</v>
      </c>
      <c r="K140" s="4">
        <v>115148</v>
      </c>
      <c r="L140" s="4">
        <v>205257</v>
      </c>
      <c r="M140" s="4">
        <v>88100</v>
      </c>
      <c r="N140" s="4">
        <v>169519</v>
      </c>
      <c r="R140" s="4">
        <v>95281</v>
      </c>
    </row>
    <row r="141" spans="1:26" s="4" customFormat="1" x14ac:dyDescent="0.2">
      <c r="B141" s="5" t="s">
        <v>134</v>
      </c>
      <c r="Q141" s="4">
        <v>98883</v>
      </c>
      <c r="S141" s="4">
        <v>120875</v>
      </c>
      <c r="T141" s="4">
        <v>82214</v>
      </c>
      <c r="U141" s="4">
        <v>157045</v>
      </c>
      <c r="V141" s="4">
        <v>154662</v>
      </c>
      <c r="W141" s="4">
        <v>336745</v>
      </c>
    </row>
    <row r="142" spans="1:26" s="4" customFormat="1" x14ac:dyDescent="0.2">
      <c r="B142" s="5" t="s">
        <v>55</v>
      </c>
      <c r="C142" s="4">
        <v>61489</v>
      </c>
      <c r="D142" s="4">
        <v>12688</v>
      </c>
      <c r="E142" s="4">
        <v>68193</v>
      </c>
      <c r="F142" s="4">
        <v>46604</v>
      </c>
      <c r="G142" s="4">
        <v>28891</v>
      </c>
      <c r="H142" s="4">
        <v>43004</v>
      </c>
      <c r="I142" s="4">
        <v>58171</v>
      </c>
      <c r="J142" s="4">
        <v>24634</v>
      </c>
      <c r="K142" s="4">
        <v>53933</v>
      </c>
      <c r="L142" s="4">
        <v>60509</v>
      </c>
      <c r="M142" s="4">
        <v>39330</v>
      </c>
      <c r="N142" s="4">
        <v>40236</v>
      </c>
      <c r="O142" s="4">
        <v>16197</v>
      </c>
      <c r="P142" s="4">
        <v>11098</v>
      </c>
      <c r="Q142" s="4">
        <v>42703</v>
      </c>
      <c r="R142" s="4">
        <v>57082</v>
      </c>
      <c r="S142" s="4">
        <v>9202</v>
      </c>
      <c r="T142" s="4">
        <v>71627</v>
      </c>
      <c r="U142" s="4">
        <v>6491</v>
      </c>
      <c r="V142" s="4">
        <v>51180</v>
      </c>
      <c r="W142" s="4">
        <v>26823</v>
      </c>
    </row>
    <row r="143" spans="1:26" s="4" customFormat="1" ht="25.5" x14ac:dyDescent="0.2">
      <c r="B143" s="5" t="s">
        <v>111</v>
      </c>
      <c r="F143" s="4">
        <v>165071</v>
      </c>
      <c r="G143" s="4">
        <v>30225</v>
      </c>
    </row>
    <row r="144" spans="1:26" s="4" customFormat="1" ht="25.5" x14ac:dyDescent="0.2">
      <c r="B144" s="5" t="s">
        <v>102</v>
      </c>
      <c r="O144" s="4">
        <v>2147</v>
      </c>
    </row>
    <row r="145" spans="2:23" s="4" customFormat="1" ht="25.5" x14ac:dyDescent="0.2">
      <c r="B145" s="5" t="s">
        <v>103</v>
      </c>
      <c r="O145" s="4">
        <v>470300</v>
      </c>
    </row>
    <row r="146" spans="2:23" s="4" customFormat="1" x14ac:dyDescent="0.2">
      <c r="B146" s="5" t="s">
        <v>56</v>
      </c>
      <c r="E146" s="4">
        <v>37200</v>
      </c>
      <c r="L146" s="4">
        <v>6975</v>
      </c>
      <c r="P146" s="4">
        <v>15412</v>
      </c>
      <c r="Q146" s="4">
        <v>23437</v>
      </c>
      <c r="S146" s="4">
        <v>26092</v>
      </c>
      <c r="T146" s="4">
        <v>57649</v>
      </c>
    </row>
    <row r="147" spans="2:23" s="4" customFormat="1" x14ac:dyDescent="0.2">
      <c r="B147" s="5" t="s">
        <v>57</v>
      </c>
      <c r="C147" s="4">
        <v>30418</v>
      </c>
      <c r="D147" s="4">
        <v>21047</v>
      </c>
      <c r="E147" s="4">
        <v>28054</v>
      </c>
      <c r="F147" s="4">
        <v>37507</v>
      </c>
      <c r="G147" s="4">
        <v>27368</v>
      </c>
      <c r="H147" s="4">
        <v>9529</v>
      </c>
      <c r="I147" s="4">
        <v>78047</v>
      </c>
      <c r="J147" s="4">
        <v>13127</v>
      </c>
      <c r="K147" s="4">
        <v>69102</v>
      </c>
      <c r="L147" s="4">
        <v>30530</v>
      </c>
      <c r="M147" s="4">
        <v>16913</v>
      </c>
      <c r="N147" s="4">
        <v>3464</v>
      </c>
      <c r="O147" s="4">
        <v>3900</v>
      </c>
      <c r="P147" s="4">
        <v>65410</v>
      </c>
      <c r="Q147" s="4">
        <v>24626</v>
      </c>
      <c r="R147" s="4">
        <v>7413</v>
      </c>
      <c r="S147" s="4">
        <v>22129</v>
      </c>
      <c r="T147" s="4">
        <v>28610</v>
      </c>
      <c r="U147" s="4">
        <v>24386</v>
      </c>
      <c r="V147" s="4">
        <v>32064</v>
      </c>
      <c r="W147" s="4">
        <v>13763</v>
      </c>
    </row>
    <row r="148" spans="2:23" s="4" customFormat="1" x14ac:dyDescent="0.2">
      <c r="B148" s="5" t="s">
        <v>141</v>
      </c>
      <c r="U148" s="4">
        <v>48000</v>
      </c>
    </row>
    <row r="149" spans="2:23" s="4" customFormat="1" x14ac:dyDescent="0.2">
      <c r="B149" s="5" t="s">
        <v>136</v>
      </c>
      <c r="V149" s="4">
        <v>8313</v>
      </c>
    </row>
    <row r="150" spans="2:23" s="4" customFormat="1" x14ac:dyDescent="0.2">
      <c r="B150" s="5" t="s">
        <v>58</v>
      </c>
      <c r="C150" s="4">
        <v>31716</v>
      </c>
      <c r="E150" s="4">
        <v>17360</v>
      </c>
      <c r="F150" s="4">
        <v>567800</v>
      </c>
      <c r="J150" s="4">
        <v>4329</v>
      </c>
      <c r="N150" s="4">
        <v>290400</v>
      </c>
      <c r="R150" s="4">
        <v>32500</v>
      </c>
      <c r="T150" s="4">
        <v>24205</v>
      </c>
      <c r="W150" s="4">
        <v>107400</v>
      </c>
    </row>
    <row r="151" spans="2:23" s="4" customFormat="1" x14ac:dyDescent="0.2">
      <c r="B151" s="5" t="s">
        <v>9</v>
      </c>
      <c r="P151" s="4">
        <v>21406</v>
      </c>
      <c r="U151" s="4">
        <v>53888</v>
      </c>
      <c r="V151" s="4">
        <v>86634</v>
      </c>
      <c r="W151" s="4">
        <v>20266</v>
      </c>
    </row>
    <row r="152" spans="2:23" s="4" customFormat="1" x14ac:dyDescent="0.2">
      <c r="B152" s="5" t="s">
        <v>137</v>
      </c>
      <c r="L152" s="4">
        <v>103502</v>
      </c>
    </row>
    <row r="153" spans="2:23" s="4" customFormat="1" ht="25.5" x14ac:dyDescent="0.2">
      <c r="B153" s="5" t="s">
        <v>59</v>
      </c>
      <c r="C153" s="4">
        <v>92640</v>
      </c>
      <c r="D153" s="4">
        <v>73247</v>
      </c>
      <c r="E153" s="4">
        <v>121268</v>
      </c>
      <c r="I153" s="4">
        <v>52630</v>
      </c>
      <c r="K153" s="4">
        <v>61540</v>
      </c>
    </row>
    <row r="154" spans="2:23" s="4" customFormat="1" x14ac:dyDescent="0.2">
      <c r="B154" s="5" t="s">
        <v>128</v>
      </c>
      <c r="I154" s="4">
        <v>2527</v>
      </c>
      <c r="J154" s="4">
        <v>2929</v>
      </c>
      <c r="K154" s="4">
        <v>10943</v>
      </c>
      <c r="L154" s="4">
        <v>7127</v>
      </c>
      <c r="M154" s="4">
        <v>3683</v>
      </c>
      <c r="N154" s="4">
        <v>5599</v>
      </c>
    </row>
    <row r="155" spans="2:23" s="4" customFormat="1" x14ac:dyDescent="0.2">
      <c r="B155" s="5" t="s">
        <v>129</v>
      </c>
      <c r="I155" s="4">
        <v>6133</v>
      </c>
      <c r="P155" s="4">
        <v>19714</v>
      </c>
      <c r="Q155" s="4">
        <v>22371</v>
      </c>
      <c r="R155" s="4">
        <v>4501</v>
      </c>
      <c r="S155" s="4">
        <v>15671</v>
      </c>
      <c r="T155" s="4">
        <v>3037</v>
      </c>
      <c r="U155" s="4">
        <v>4082</v>
      </c>
      <c r="W155" s="4">
        <v>9250</v>
      </c>
    </row>
    <row r="156" spans="2:23" s="4" customFormat="1" x14ac:dyDescent="0.2">
      <c r="B156" s="5" t="s">
        <v>112</v>
      </c>
      <c r="F156" s="4">
        <v>15517</v>
      </c>
      <c r="G156" s="4">
        <v>8138</v>
      </c>
      <c r="H156" s="4">
        <v>10848</v>
      </c>
      <c r="L156" s="4">
        <v>65313</v>
      </c>
      <c r="N156" s="4">
        <v>44220</v>
      </c>
    </row>
    <row r="157" spans="2:23" s="4" customFormat="1" x14ac:dyDescent="0.2">
      <c r="B157" s="5" t="s">
        <v>142</v>
      </c>
      <c r="P157" s="4">
        <v>117127</v>
      </c>
      <c r="R157" s="4">
        <v>14472</v>
      </c>
      <c r="S157" s="4">
        <v>28024</v>
      </c>
      <c r="T157" s="4">
        <v>205271</v>
      </c>
      <c r="U157" s="4">
        <v>234205</v>
      </c>
    </row>
    <row r="158" spans="2:23" s="4" customFormat="1" x14ac:dyDescent="0.2">
      <c r="B158" s="5" t="s">
        <v>60</v>
      </c>
      <c r="E158" s="4">
        <v>3875</v>
      </c>
      <c r="I158" s="4">
        <v>3875</v>
      </c>
      <c r="M158" s="4">
        <v>21967</v>
      </c>
      <c r="Q158" s="4">
        <v>9765</v>
      </c>
      <c r="U158" s="4">
        <v>1470</v>
      </c>
    </row>
    <row r="159" spans="2:23" s="4" customFormat="1" x14ac:dyDescent="0.2">
      <c r="B159" s="5" t="s">
        <v>113</v>
      </c>
      <c r="F159" s="4">
        <v>40000</v>
      </c>
      <c r="G159" s="4">
        <v>40000</v>
      </c>
    </row>
    <row r="160" spans="2:23" s="4" customFormat="1" ht="25.5" x14ac:dyDescent="0.2">
      <c r="B160" s="5" t="s">
        <v>114</v>
      </c>
      <c r="F160" s="4">
        <v>67653</v>
      </c>
      <c r="I160" s="4">
        <v>48076</v>
      </c>
      <c r="L160" s="4">
        <v>2773</v>
      </c>
    </row>
    <row r="161" spans="1:26" s="4" customFormat="1" x14ac:dyDescent="0.2">
      <c r="B161" s="5" t="s">
        <v>135</v>
      </c>
      <c r="T161" s="4">
        <v>25385</v>
      </c>
      <c r="U161" s="4">
        <v>7421</v>
      </c>
      <c r="V161" s="4">
        <v>22059</v>
      </c>
      <c r="W161" s="4">
        <v>77187</v>
      </c>
    </row>
    <row r="162" spans="1:26" s="4" customFormat="1" x14ac:dyDescent="0.2">
      <c r="B162" s="5" t="s">
        <v>146</v>
      </c>
      <c r="P162" s="4">
        <v>9000</v>
      </c>
      <c r="Q162" s="4">
        <v>23847</v>
      </c>
    </row>
    <row r="163" spans="1:26" s="4" customFormat="1" x14ac:dyDescent="0.2">
      <c r="B163" s="5" t="s">
        <v>94</v>
      </c>
      <c r="P163" s="4">
        <v>108224</v>
      </c>
      <c r="Q163" s="4">
        <v>57607</v>
      </c>
      <c r="R163" s="4">
        <v>121581</v>
      </c>
      <c r="T163" s="4">
        <v>59916</v>
      </c>
      <c r="U163" s="4">
        <v>14207</v>
      </c>
      <c r="V163" s="4">
        <v>142618</v>
      </c>
      <c r="W163" s="4">
        <v>45657</v>
      </c>
    </row>
    <row r="164" spans="1:26" s="4" customFormat="1" x14ac:dyDescent="0.2">
      <c r="B164" s="5" t="s">
        <v>138</v>
      </c>
      <c r="P164" s="4">
        <v>3756963</v>
      </c>
      <c r="Q164" s="4">
        <v>2441337</v>
      </c>
      <c r="S164" s="4">
        <v>3809111</v>
      </c>
      <c r="T164" s="4">
        <v>6205295</v>
      </c>
      <c r="U164" s="4">
        <v>4399028</v>
      </c>
      <c r="V164" s="4">
        <v>1159632</v>
      </c>
    </row>
    <row r="165" spans="1:26" s="4" customFormat="1" x14ac:dyDescent="0.2">
      <c r="B165" s="5" t="s">
        <v>115</v>
      </c>
      <c r="G165" s="4">
        <v>20925</v>
      </c>
      <c r="I165" s="4">
        <v>20925</v>
      </c>
      <c r="L165" s="4">
        <v>55800</v>
      </c>
      <c r="P165" s="4">
        <v>27614</v>
      </c>
      <c r="Q165" s="4">
        <v>3884</v>
      </c>
      <c r="S165" s="4">
        <v>12231</v>
      </c>
    </row>
    <row r="166" spans="1:26" s="4" customFormat="1" x14ac:dyDescent="0.2">
      <c r="B166" s="5" t="s">
        <v>116</v>
      </c>
      <c r="F166" s="4">
        <v>17670</v>
      </c>
      <c r="G166" s="4">
        <v>48577</v>
      </c>
      <c r="I166" s="4">
        <v>9300</v>
      </c>
      <c r="J166" s="4">
        <v>96720</v>
      </c>
      <c r="K166" s="4">
        <v>95880</v>
      </c>
      <c r="L166" s="4">
        <v>60450</v>
      </c>
      <c r="M166" s="4">
        <v>41649</v>
      </c>
      <c r="N166" s="4">
        <v>8968</v>
      </c>
    </row>
    <row r="167" spans="1:26" s="4" customFormat="1" x14ac:dyDescent="0.2">
      <c r="B167" s="5" t="s">
        <v>99</v>
      </c>
      <c r="N167" s="4">
        <v>73569</v>
      </c>
      <c r="Q167" s="4">
        <v>45572</v>
      </c>
      <c r="R167" s="4">
        <v>62161</v>
      </c>
      <c r="T167" s="4">
        <v>54970</v>
      </c>
    </row>
    <row r="168" spans="1:26" s="4" customFormat="1" x14ac:dyDescent="0.2">
      <c r="B168" s="5" t="s">
        <v>143</v>
      </c>
      <c r="U168" s="4">
        <v>48989</v>
      </c>
    </row>
    <row r="169" spans="1:26" s="4" customFormat="1" x14ac:dyDescent="0.2">
      <c r="B169" s="5" t="s">
        <v>98</v>
      </c>
      <c r="P169" s="4">
        <v>24029</v>
      </c>
    </row>
    <row r="170" spans="1:26" s="4" customFormat="1" x14ac:dyDescent="0.2">
      <c r="B170" s="5" t="s">
        <v>148</v>
      </c>
      <c r="P170" s="4">
        <v>11138</v>
      </c>
    </row>
    <row r="171" spans="1:26" s="4" customFormat="1" x14ac:dyDescent="0.2">
      <c r="B171" s="5" t="s">
        <v>117</v>
      </c>
      <c r="F171" s="4">
        <v>9581</v>
      </c>
      <c r="J171" s="4">
        <v>4607</v>
      </c>
      <c r="L171" s="4">
        <v>58806</v>
      </c>
      <c r="N171" s="4">
        <v>3350</v>
      </c>
      <c r="P171" s="4">
        <v>100090</v>
      </c>
      <c r="R171" s="4">
        <v>22401</v>
      </c>
      <c r="V171" s="4">
        <v>32082</v>
      </c>
    </row>
    <row r="172" spans="1:26" s="4" customFormat="1" x14ac:dyDescent="0.2">
      <c r="B172" s="5"/>
    </row>
    <row r="173" spans="1:26" s="4" customFormat="1" ht="25.5" x14ac:dyDescent="0.2">
      <c r="A173" s="4" t="s">
        <v>62</v>
      </c>
      <c r="B173" s="5" t="s">
        <v>61</v>
      </c>
      <c r="C173" s="6">
        <f>SUM(C20+C56+C130)</f>
        <v>105695599</v>
      </c>
      <c r="F173" s="6">
        <f>SUM(F20+F56+F130)</f>
        <v>99998481</v>
      </c>
      <c r="I173" s="6">
        <f>SUM(I20+I56+I130)</f>
        <v>115243702</v>
      </c>
      <c r="L173" s="6">
        <f>SUM(L20+L56+L130)</f>
        <v>140489573</v>
      </c>
      <c r="O173" s="6">
        <f t="shared" ref="O173:W173" si="14">SUM(O20+O56+O130)</f>
        <v>22342964</v>
      </c>
      <c r="P173" s="6">
        <f t="shared" si="14"/>
        <v>41132512</v>
      </c>
      <c r="Q173" s="6">
        <f t="shared" si="14"/>
        <v>26820464</v>
      </c>
      <c r="R173" s="6">
        <f t="shared" si="14"/>
        <v>23636682</v>
      </c>
      <c r="S173" s="6">
        <f t="shared" si="14"/>
        <v>25385225</v>
      </c>
      <c r="T173" s="6">
        <f t="shared" si="14"/>
        <v>37286615</v>
      </c>
      <c r="U173" s="6">
        <f t="shared" si="14"/>
        <v>48573907</v>
      </c>
      <c r="V173" s="6">
        <f t="shared" si="14"/>
        <v>20934455</v>
      </c>
      <c r="W173" s="6">
        <f t="shared" si="14"/>
        <v>26443139</v>
      </c>
      <c r="X173" s="6">
        <f t="shared" ref="X173:Z173" si="15">SUM(X20+X56+X130)</f>
        <v>0</v>
      </c>
      <c r="Y173" s="6">
        <f t="shared" si="15"/>
        <v>0</v>
      </c>
      <c r="Z173" s="6">
        <f t="shared" si="15"/>
        <v>0</v>
      </c>
    </row>
    <row r="174" spans="1:26" s="4" customFormat="1" x14ac:dyDescent="0.2">
      <c r="B174" s="5"/>
    </row>
    <row r="175" spans="1:26" s="4" customFormat="1" x14ac:dyDescent="0.2">
      <c r="B175" s="5" t="s">
        <v>73</v>
      </c>
    </row>
    <row r="176" spans="1:26" s="4" customFormat="1" x14ac:dyDescent="0.2">
      <c r="B176" s="5"/>
    </row>
    <row r="177" spans="1:23" s="4" customFormat="1" ht="51" x14ac:dyDescent="0.2">
      <c r="A177" s="4" t="s">
        <v>78</v>
      </c>
      <c r="B177" s="5" t="s">
        <v>74</v>
      </c>
      <c r="C177" s="4">
        <v>-813368</v>
      </c>
      <c r="F177" s="4">
        <v>11560883</v>
      </c>
      <c r="I177" s="4">
        <v>9915082</v>
      </c>
      <c r="L177" s="4">
        <v>-21699772</v>
      </c>
      <c r="O177" s="4">
        <v>-16495436</v>
      </c>
      <c r="P177" s="4">
        <v>-20916475</v>
      </c>
      <c r="Q177" s="4">
        <v>-6688988</v>
      </c>
      <c r="R177" s="4">
        <v>4952895</v>
      </c>
      <c r="S177" s="4">
        <v>14118963</v>
      </c>
      <c r="T177" s="4">
        <v>16289278</v>
      </c>
      <c r="U177" s="4">
        <v>1927385</v>
      </c>
      <c r="V177" s="4">
        <v>10740587</v>
      </c>
      <c r="W177" s="4">
        <v>21850870</v>
      </c>
    </row>
    <row r="178" spans="1:23" s="4" customFormat="1" x14ac:dyDescent="0.2">
      <c r="B178" s="5"/>
    </row>
    <row r="179" spans="1:23" s="4" customFormat="1" ht="38.25" x14ac:dyDescent="0.2">
      <c r="A179" s="4" t="s">
        <v>79</v>
      </c>
      <c r="B179" s="5" t="s">
        <v>75</v>
      </c>
      <c r="C179" s="4">
        <v>0</v>
      </c>
      <c r="F179" s="4">
        <v>0</v>
      </c>
      <c r="I179" s="4">
        <v>0</v>
      </c>
      <c r="L179" s="4">
        <v>8263511</v>
      </c>
      <c r="O179" s="4">
        <v>4260856</v>
      </c>
      <c r="P179" s="4">
        <v>2365133</v>
      </c>
      <c r="Q179" s="4">
        <v>1673135</v>
      </c>
      <c r="R179" s="4">
        <v>1681924</v>
      </c>
      <c r="S179" s="4">
        <v>1508449</v>
      </c>
      <c r="T179" s="4">
        <v>1996949</v>
      </c>
      <c r="U179" s="4">
        <v>1525077</v>
      </c>
      <c r="V179" s="4">
        <v>1804279</v>
      </c>
      <c r="W179" s="4">
        <v>2337895</v>
      </c>
    </row>
    <row r="180" spans="1:23" s="4" customFormat="1" x14ac:dyDescent="0.2">
      <c r="B180" s="5"/>
    </row>
    <row r="181" spans="1:23" s="4" customFormat="1" ht="63.75" x14ac:dyDescent="0.2">
      <c r="A181" s="4" t="s">
        <v>80</v>
      </c>
      <c r="B181" s="5" t="s">
        <v>76</v>
      </c>
      <c r="C181" s="4">
        <v>0</v>
      </c>
      <c r="F181" s="4">
        <v>0</v>
      </c>
      <c r="I181" s="4">
        <v>0</v>
      </c>
      <c r="L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</row>
    <row r="182" spans="1:23" s="4" customFormat="1" x14ac:dyDescent="0.2">
      <c r="B182" s="5"/>
    </row>
    <row r="183" spans="1:23" s="4" customFormat="1" ht="25.5" x14ac:dyDescent="0.2">
      <c r="A183" s="4" t="s">
        <v>81</v>
      </c>
      <c r="B183" s="5" t="s">
        <v>77</v>
      </c>
      <c r="C183" s="6">
        <f>SUM(C173+C181)</f>
        <v>105695599</v>
      </c>
      <c r="F183" s="6">
        <f>SUM(F173+F181)</f>
        <v>99998481</v>
      </c>
      <c r="I183" s="6">
        <f>SUM(I173+I181)</f>
        <v>115243702</v>
      </c>
      <c r="L183" s="6">
        <f>SUM(L173+L181)</f>
        <v>140489573</v>
      </c>
      <c r="O183" s="6">
        <f t="shared" ref="O183:W183" si="16">SUM(O173+O181)</f>
        <v>22342964</v>
      </c>
      <c r="P183" s="6">
        <f t="shared" si="16"/>
        <v>41132512</v>
      </c>
      <c r="Q183" s="6">
        <f t="shared" si="16"/>
        <v>26820464</v>
      </c>
      <c r="R183" s="6">
        <f t="shared" si="16"/>
        <v>23636682</v>
      </c>
      <c r="S183" s="6">
        <f t="shared" si="16"/>
        <v>25385225</v>
      </c>
      <c r="T183" s="6">
        <f t="shared" si="16"/>
        <v>37286615</v>
      </c>
      <c r="U183" s="6">
        <f t="shared" si="16"/>
        <v>48573907</v>
      </c>
      <c r="V183" s="6">
        <f t="shared" si="16"/>
        <v>20934455</v>
      </c>
      <c r="W183" s="6">
        <f t="shared" si="16"/>
        <v>26443139</v>
      </c>
    </row>
    <row r="184" spans="1:23" s="4" customFormat="1" x14ac:dyDescent="0.2">
      <c r="B184" s="5"/>
    </row>
    <row r="185" spans="1:23" s="4" customFormat="1" x14ac:dyDescent="0.2">
      <c r="B185" s="5"/>
    </row>
    <row r="186" spans="1:23" s="4" customFormat="1" x14ac:dyDescent="0.2">
      <c r="B186" s="5"/>
    </row>
    <row r="187" spans="1:23" s="4" customFormat="1" x14ac:dyDescent="0.2">
      <c r="B187" s="5"/>
    </row>
    <row r="188" spans="1:23" s="4" customFormat="1" x14ac:dyDescent="0.2">
      <c r="B188" s="5"/>
    </row>
    <row r="189" spans="1:23" s="4" customFormat="1" x14ac:dyDescent="0.2">
      <c r="B189" s="5"/>
    </row>
    <row r="190" spans="1:23" s="4" customFormat="1" x14ac:dyDescent="0.2">
      <c r="B190" s="5"/>
    </row>
    <row r="191" spans="1:23" s="4" customFormat="1" x14ac:dyDescent="0.2">
      <c r="B191" s="5"/>
    </row>
    <row r="192" spans="1:23" s="4" customFormat="1" x14ac:dyDescent="0.2">
      <c r="B192" s="5"/>
    </row>
    <row r="193" spans="2:2" s="4" customFormat="1" x14ac:dyDescent="0.2">
      <c r="B193" s="5"/>
    </row>
    <row r="194" spans="2:2" s="4" customFormat="1" x14ac:dyDescent="0.2">
      <c r="B194" s="5"/>
    </row>
    <row r="195" spans="2:2" s="4" customFormat="1" x14ac:dyDescent="0.2">
      <c r="B195" s="5"/>
    </row>
    <row r="196" spans="2:2" s="4" customFormat="1" x14ac:dyDescent="0.2">
      <c r="B196" s="5"/>
    </row>
    <row r="197" spans="2:2" s="4" customFormat="1" x14ac:dyDescent="0.2">
      <c r="B197" s="5"/>
    </row>
    <row r="198" spans="2:2" s="4" customFormat="1" x14ac:dyDescent="0.2">
      <c r="B198" s="5"/>
    </row>
    <row r="199" spans="2:2" s="4" customFormat="1" x14ac:dyDescent="0.2">
      <c r="B199" s="5"/>
    </row>
    <row r="200" spans="2:2" s="4" customFormat="1" x14ac:dyDescent="0.2">
      <c r="B200" s="5"/>
    </row>
    <row r="201" spans="2:2" s="4" customFormat="1" x14ac:dyDescent="0.2">
      <c r="B201" s="5"/>
    </row>
    <row r="202" spans="2:2" s="4" customFormat="1" x14ac:dyDescent="0.2">
      <c r="B202" s="5"/>
    </row>
    <row r="203" spans="2:2" s="4" customFormat="1" x14ac:dyDescent="0.2">
      <c r="B203" s="5"/>
    </row>
    <row r="204" spans="2:2" s="4" customFormat="1" x14ac:dyDescent="0.2">
      <c r="B204" s="5"/>
    </row>
    <row r="205" spans="2:2" s="4" customFormat="1" x14ac:dyDescent="0.2">
      <c r="B205" s="5"/>
    </row>
    <row r="206" spans="2:2" s="4" customFormat="1" x14ac:dyDescent="0.2">
      <c r="B206" s="5"/>
    </row>
    <row r="207" spans="2:2" s="4" customFormat="1" x14ac:dyDescent="0.2">
      <c r="B207" s="5"/>
    </row>
    <row r="208" spans="2:2" s="4" customFormat="1" x14ac:dyDescent="0.2">
      <c r="B208" s="5"/>
    </row>
    <row r="209" spans="2:2" s="4" customFormat="1" x14ac:dyDescent="0.2">
      <c r="B209" s="5"/>
    </row>
    <row r="210" spans="2:2" s="4" customFormat="1" x14ac:dyDescent="0.2">
      <c r="B210" s="5"/>
    </row>
    <row r="211" spans="2:2" s="4" customFormat="1" x14ac:dyDescent="0.2">
      <c r="B211" s="5"/>
    </row>
    <row r="212" spans="2:2" s="4" customFormat="1" x14ac:dyDescent="0.2">
      <c r="B212" s="5"/>
    </row>
    <row r="213" spans="2:2" s="4" customFormat="1" x14ac:dyDescent="0.2">
      <c r="B213" s="5"/>
    </row>
    <row r="214" spans="2:2" s="4" customFormat="1" x14ac:dyDescent="0.2">
      <c r="B214" s="5"/>
    </row>
    <row r="215" spans="2:2" s="4" customFormat="1" x14ac:dyDescent="0.2">
      <c r="B215" s="5"/>
    </row>
    <row r="216" spans="2:2" s="4" customFormat="1" x14ac:dyDescent="0.2">
      <c r="B216" s="5"/>
    </row>
    <row r="217" spans="2:2" s="4" customFormat="1" x14ac:dyDescent="0.2">
      <c r="B217" s="5"/>
    </row>
    <row r="218" spans="2:2" s="4" customFormat="1" x14ac:dyDescent="0.2">
      <c r="B218" s="5"/>
    </row>
    <row r="219" spans="2:2" s="4" customFormat="1" x14ac:dyDescent="0.2">
      <c r="B219" s="5"/>
    </row>
    <row r="220" spans="2:2" s="4" customFormat="1" x14ac:dyDescent="0.2">
      <c r="B220" s="5"/>
    </row>
    <row r="221" spans="2:2" s="4" customFormat="1" x14ac:dyDescent="0.2">
      <c r="B221" s="5"/>
    </row>
    <row r="222" spans="2:2" s="4" customFormat="1" x14ac:dyDescent="0.2">
      <c r="B222" s="5"/>
    </row>
    <row r="223" spans="2:2" s="4" customFormat="1" x14ac:dyDescent="0.2">
      <c r="B223" s="5"/>
    </row>
    <row r="224" spans="2:2" s="4" customFormat="1" x14ac:dyDescent="0.2">
      <c r="B224" s="5"/>
    </row>
    <row r="225" spans="2:2" s="4" customFormat="1" x14ac:dyDescent="0.2">
      <c r="B225" s="5"/>
    </row>
    <row r="226" spans="2:2" s="4" customFormat="1" x14ac:dyDescent="0.2">
      <c r="B226" s="5"/>
    </row>
    <row r="227" spans="2:2" s="4" customFormat="1" x14ac:dyDescent="0.2">
      <c r="B227" s="5"/>
    </row>
    <row r="228" spans="2:2" s="4" customFormat="1" x14ac:dyDescent="0.2">
      <c r="B228" s="5"/>
    </row>
    <row r="229" spans="2:2" s="4" customFormat="1" x14ac:dyDescent="0.2">
      <c r="B229" s="5"/>
    </row>
    <row r="230" spans="2:2" s="4" customFormat="1" x14ac:dyDescent="0.2">
      <c r="B230" s="5"/>
    </row>
    <row r="231" spans="2:2" s="4" customFormat="1" x14ac:dyDescent="0.2">
      <c r="B231" s="5"/>
    </row>
    <row r="232" spans="2:2" s="4" customFormat="1" x14ac:dyDescent="0.2">
      <c r="B232" s="5"/>
    </row>
    <row r="233" spans="2:2" s="4" customFormat="1" x14ac:dyDescent="0.2">
      <c r="B233" s="5"/>
    </row>
    <row r="234" spans="2:2" s="4" customFormat="1" x14ac:dyDescent="0.2">
      <c r="B234" s="5"/>
    </row>
    <row r="235" spans="2:2" s="4" customFormat="1" x14ac:dyDescent="0.2">
      <c r="B235" s="5"/>
    </row>
    <row r="236" spans="2:2" s="4" customFormat="1" x14ac:dyDescent="0.2">
      <c r="B236" s="5"/>
    </row>
    <row r="237" spans="2:2" s="4" customFormat="1" x14ac:dyDescent="0.2">
      <c r="B237" s="5"/>
    </row>
    <row r="238" spans="2:2" s="4" customFormat="1" x14ac:dyDescent="0.2">
      <c r="B238" s="5"/>
    </row>
    <row r="239" spans="2:2" s="4" customFormat="1" x14ac:dyDescent="0.2">
      <c r="B239" s="5"/>
    </row>
    <row r="240" spans="2:2" s="4" customFormat="1" x14ac:dyDescent="0.2">
      <c r="B240" s="5"/>
    </row>
    <row r="241" spans="2:2" s="4" customFormat="1" x14ac:dyDescent="0.2">
      <c r="B241" s="5"/>
    </row>
    <row r="242" spans="2:2" s="4" customFormat="1" x14ac:dyDescent="0.2">
      <c r="B242" s="5"/>
    </row>
    <row r="243" spans="2:2" s="4" customFormat="1" x14ac:dyDescent="0.2">
      <c r="B243" s="5"/>
    </row>
    <row r="244" spans="2:2" s="4" customFormat="1" x14ac:dyDescent="0.2">
      <c r="B244" s="5"/>
    </row>
    <row r="245" spans="2:2" s="4" customFormat="1" x14ac:dyDescent="0.2">
      <c r="B245" s="5"/>
    </row>
    <row r="246" spans="2:2" s="4" customFormat="1" x14ac:dyDescent="0.2">
      <c r="B246" s="5"/>
    </row>
    <row r="247" spans="2:2" s="4" customFormat="1" x14ac:dyDescent="0.2">
      <c r="B247" s="5"/>
    </row>
    <row r="248" spans="2:2" s="4" customFormat="1" x14ac:dyDescent="0.2">
      <c r="B248" s="5"/>
    </row>
    <row r="249" spans="2:2" s="4" customFormat="1" x14ac:dyDescent="0.2">
      <c r="B249" s="5"/>
    </row>
    <row r="250" spans="2:2" s="4" customFormat="1" x14ac:dyDescent="0.2">
      <c r="B250" s="5"/>
    </row>
    <row r="251" spans="2:2" s="4" customFormat="1" x14ac:dyDescent="0.2">
      <c r="B251" s="5"/>
    </row>
    <row r="252" spans="2:2" s="4" customFormat="1" x14ac:dyDescent="0.2">
      <c r="B252" s="5"/>
    </row>
    <row r="253" spans="2:2" s="4" customFormat="1" x14ac:dyDescent="0.2">
      <c r="B253" s="5"/>
    </row>
    <row r="254" spans="2:2" s="4" customFormat="1" x14ac:dyDescent="0.2">
      <c r="B254" s="5"/>
    </row>
    <row r="255" spans="2:2" s="4" customFormat="1" x14ac:dyDescent="0.2">
      <c r="B255" s="5"/>
    </row>
    <row r="256" spans="2:2" s="4" customFormat="1" x14ac:dyDescent="0.2">
      <c r="B256" s="5"/>
    </row>
    <row r="257" spans="2:2" s="4" customFormat="1" x14ac:dyDescent="0.2">
      <c r="B257" s="5"/>
    </row>
    <row r="258" spans="2:2" s="4" customFormat="1" x14ac:dyDescent="0.2">
      <c r="B258" s="5"/>
    </row>
    <row r="259" spans="2:2" s="4" customFormat="1" x14ac:dyDescent="0.2">
      <c r="B259" s="5"/>
    </row>
    <row r="260" spans="2:2" s="4" customFormat="1" x14ac:dyDescent="0.2">
      <c r="B260" s="5"/>
    </row>
    <row r="261" spans="2:2" s="4" customFormat="1" x14ac:dyDescent="0.2">
      <c r="B261" s="5"/>
    </row>
    <row r="262" spans="2:2" s="4" customFormat="1" x14ac:dyDescent="0.2">
      <c r="B262" s="5"/>
    </row>
    <row r="263" spans="2:2" s="4" customFormat="1" x14ac:dyDescent="0.2">
      <c r="B263" s="5"/>
    </row>
    <row r="264" spans="2:2" s="4" customFormat="1" x14ac:dyDescent="0.2">
      <c r="B264" s="5"/>
    </row>
    <row r="265" spans="2:2" s="4" customFormat="1" x14ac:dyDescent="0.2">
      <c r="B265" s="5"/>
    </row>
    <row r="266" spans="2:2" s="4" customFormat="1" x14ac:dyDescent="0.2">
      <c r="B266" s="5"/>
    </row>
    <row r="267" spans="2:2" s="4" customFormat="1" x14ac:dyDescent="0.2">
      <c r="B267" s="5"/>
    </row>
    <row r="268" spans="2:2" s="4" customFormat="1" x14ac:dyDescent="0.2">
      <c r="B268" s="5"/>
    </row>
    <row r="269" spans="2:2" s="4" customFormat="1" x14ac:dyDescent="0.2">
      <c r="B269" s="5"/>
    </row>
    <row r="270" spans="2:2" s="4" customFormat="1" x14ac:dyDescent="0.2">
      <c r="B270" s="5"/>
    </row>
    <row r="271" spans="2:2" s="4" customFormat="1" x14ac:dyDescent="0.2">
      <c r="B271" s="5"/>
    </row>
    <row r="272" spans="2:2" s="4" customFormat="1" x14ac:dyDescent="0.2">
      <c r="B272" s="5"/>
    </row>
    <row r="273" spans="2:2" s="4" customFormat="1" x14ac:dyDescent="0.2">
      <c r="B273" s="5"/>
    </row>
    <row r="274" spans="2:2" s="4" customFormat="1" x14ac:dyDescent="0.2">
      <c r="B274" s="5"/>
    </row>
    <row r="275" spans="2:2" s="4" customFormat="1" x14ac:dyDescent="0.2">
      <c r="B275" s="5"/>
    </row>
    <row r="276" spans="2:2" s="4" customFormat="1" x14ac:dyDescent="0.2">
      <c r="B276" s="5"/>
    </row>
    <row r="277" spans="2:2" s="4" customFormat="1" x14ac:dyDescent="0.2">
      <c r="B277" s="5"/>
    </row>
    <row r="278" spans="2:2" s="4" customFormat="1" x14ac:dyDescent="0.2">
      <c r="B278" s="5"/>
    </row>
    <row r="279" spans="2:2" s="4" customFormat="1" x14ac:dyDescent="0.2">
      <c r="B279" s="5"/>
    </row>
    <row r="280" spans="2:2" s="4" customFormat="1" x14ac:dyDescent="0.2">
      <c r="B280" s="5"/>
    </row>
    <row r="281" spans="2:2" s="4" customFormat="1" x14ac:dyDescent="0.2">
      <c r="B281" s="5"/>
    </row>
    <row r="282" spans="2:2" s="4" customFormat="1" x14ac:dyDescent="0.2">
      <c r="B282" s="5"/>
    </row>
    <row r="283" spans="2:2" s="4" customFormat="1" x14ac:dyDescent="0.2">
      <c r="B283" s="5"/>
    </row>
    <row r="284" spans="2:2" s="4" customFormat="1" x14ac:dyDescent="0.2">
      <c r="B284" s="5"/>
    </row>
    <row r="285" spans="2:2" s="4" customFormat="1" x14ac:dyDescent="0.2">
      <c r="B285" s="5"/>
    </row>
    <row r="286" spans="2:2" s="4" customFormat="1" x14ac:dyDescent="0.2">
      <c r="B286" s="5"/>
    </row>
    <row r="287" spans="2:2" s="4" customFormat="1" x14ac:dyDescent="0.2">
      <c r="B287" s="5"/>
    </row>
    <row r="288" spans="2:2" s="4" customFormat="1" x14ac:dyDescent="0.2">
      <c r="B288" s="5"/>
    </row>
    <row r="289" spans="2:2" s="4" customFormat="1" x14ac:dyDescent="0.2">
      <c r="B289" s="5"/>
    </row>
    <row r="290" spans="2:2" s="4" customFormat="1" x14ac:dyDescent="0.2">
      <c r="B290" s="5"/>
    </row>
    <row r="291" spans="2:2" s="4" customFormat="1" x14ac:dyDescent="0.2">
      <c r="B291" s="5"/>
    </row>
    <row r="292" spans="2:2" s="4" customFormat="1" x14ac:dyDescent="0.2">
      <c r="B292" s="5"/>
    </row>
    <row r="293" spans="2:2" s="4" customFormat="1" x14ac:dyDescent="0.2">
      <c r="B293" s="5"/>
    </row>
    <row r="294" spans="2:2" s="4" customFormat="1" x14ac:dyDescent="0.2">
      <c r="B294" s="5"/>
    </row>
    <row r="295" spans="2:2" s="4" customFormat="1" x14ac:dyDescent="0.2">
      <c r="B295" s="5"/>
    </row>
    <row r="296" spans="2:2" s="4" customFormat="1" x14ac:dyDescent="0.2">
      <c r="B296" s="5"/>
    </row>
    <row r="297" spans="2:2" s="4" customFormat="1" x14ac:dyDescent="0.2">
      <c r="B297" s="5"/>
    </row>
    <row r="298" spans="2:2" s="4" customFormat="1" x14ac:dyDescent="0.2">
      <c r="B298" s="5"/>
    </row>
    <row r="299" spans="2:2" s="4" customFormat="1" x14ac:dyDescent="0.2">
      <c r="B299" s="5"/>
    </row>
    <row r="300" spans="2:2" s="4" customFormat="1" x14ac:dyDescent="0.2">
      <c r="B300" s="5"/>
    </row>
    <row r="301" spans="2:2" s="4" customFormat="1" x14ac:dyDescent="0.2">
      <c r="B301" s="5"/>
    </row>
    <row r="302" spans="2:2" s="4" customFormat="1" x14ac:dyDescent="0.2">
      <c r="B302" s="5"/>
    </row>
    <row r="303" spans="2:2" s="4" customFormat="1" x14ac:dyDescent="0.2">
      <c r="B303" s="5"/>
    </row>
    <row r="304" spans="2:2" s="4" customFormat="1" x14ac:dyDescent="0.2">
      <c r="B304" s="5"/>
    </row>
    <row r="305" spans="2:2" s="4" customFormat="1" x14ac:dyDescent="0.2">
      <c r="B305" s="5"/>
    </row>
    <row r="306" spans="2:2" s="4" customFormat="1" x14ac:dyDescent="0.2">
      <c r="B306" s="5"/>
    </row>
    <row r="307" spans="2:2" s="4" customFormat="1" x14ac:dyDescent="0.2">
      <c r="B307" s="5"/>
    </row>
    <row r="308" spans="2:2" s="4" customFormat="1" x14ac:dyDescent="0.2">
      <c r="B308" s="5"/>
    </row>
    <row r="309" spans="2:2" s="4" customFormat="1" x14ac:dyDescent="0.2">
      <c r="B309" s="5"/>
    </row>
    <row r="310" spans="2:2" s="4" customFormat="1" x14ac:dyDescent="0.2">
      <c r="B310" s="5"/>
    </row>
    <row r="311" spans="2:2" s="4" customFormat="1" x14ac:dyDescent="0.2">
      <c r="B311" s="5"/>
    </row>
    <row r="312" spans="2:2" s="4" customFormat="1" x14ac:dyDescent="0.2">
      <c r="B312" s="5"/>
    </row>
    <row r="313" spans="2:2" s="4" customFormat="1" x14ac:dyDescent="0.2">
      <c r="B313" s="5"/>
    </row>
    <row r="314" spans="2:2" s="4" customFormat="1" x14ac:dyDescent="0.2">
      <c r="B314" s="5"/>
    </row>
    <row r="315" spans="2:2" s="4" customFormat="1" x14ac:dyDescent="0.2">
      <c r="B315" s="5"/>
    </row>
    <row r="316" spans="2:2" s="4" customFormat="1" x14ac:dyDescent="0.2">
      <c r="B316" s="5"/>
    </row>
    <row r="317" spans="2:2" s="4" customFormat="1" x14ac:dyDescent="0.2">
      <c r="B317" s="5"/>
    </row>
    <row r="318" spans="2:2" s="4" customFormat="1" x14ac:dyDescent="0.2">
      <c r="B318" s="5"/>
    </row>
    <row r="319" spans="2:2" s="4" customFormat="1" x14ac:dyDescent="0.2">
      <c r="B319" s="5"/>
    </row>
    <row r="320" spans="2:2" s="4" customFormat="1" x14ac:dyDescent="0.2">
      <c r="B320" s="5"/>
    </row>
    <row r="321" spans="2:2" s="4" customFormat="1" x14ac:dyDescent="0.2">
      <c r="B321" s="5"/>
    </row>
    <row r="322" spans="2:2" s="4" customFormat="1" x14ac:dyDescent="0.2">
      <c r="B322" s="5"/>
    </row>
    <row r="323" spans="2:2" s="4" customFormat="1" x14ac:dyDescent="0.2">
      <c r="B323" s="5"/>
    </row>
    <row r="324" spans="2:2" s="4" customFormat="1" x14ac:dyDescent="0.2">
      <c r="B324" s="5"/>
    </row>
    <row r="325" spans="2:2" s="4" customFormat="1" x14ac:dyDescent="0.2">
      <c r="B325" s="5"/>
    </row>
    <row r="326" spans="2:2" s="4" customFormat="1" x14ac:dyDescent="0.2">
      <c r="B326" s="5"/>
    </row>
    <row r="327" spans="2:2" s="4" customFormat="1" x14ac:dyDescent="0.2">
      <c r="B327" s="5"/>
    </row>
    <row r="328" spans="2:2" s="4" customFormat="1" x14ac:dyDescent="0.2">
      <c r="B328" s="5"/>
    </row>
    <row r="329" spans="2:2" s="4" customFormat="1" x14ac:dyDescent="0.2">
      <c r="B329" s="5"/>
    </row>
    <row r="330" spans="2:2" s="4" customFormat="1" x14ac:dyDescent="0.2">
      <c r="B330" s="5"/>
    </row>
    <row r="331" spans="2:2" s="4" customFormat="1" x14ac:dyDescent="0.2">
      <c r="B331" s="5"/>
    </row>
    <row r="332" spans="2:2" s="4" customFormat="1" x14ac:dyDescent="0.2">
      <c r="B332" s="5"/>
    </row>
    <row r="333" spans="2:2" s="4" customFormat="1" x14ac:dyDescent="0.2">
      <c r="B333" s="5"/>
    </row>
    <row r="334" spans="2:2" s="4" customFormat="1" x14ac:dyDescent="0.2">
      <c r="B334" s="5"/>
    </row>
    <row r="335" spans="2:2" s="4" customFormat="1" x14ac:dyDescent="0.2">
      <c r="B335" s="5"/>
    </row>
    <row r="336" spans="2:2" s="4" customFormat="1" x14ac:dyDescent="0.2">
      <c r="B336" s="5"/>
    </row>
    <row r="337" spans="2:2" s="4" customFormat="1" x14ac:dyDescent="0.2">
      <c r="B337" s="5"/>
    </row>
    <row r="338" spans="2:2" s="4" customFormat="1" x14ac:dyDescent="0.2">
      <c r="B338" s="5"/>
    </row>
    <row r="339" spans="2:2" s="4" customFormat="1" x14ac:dyDescent="0.2">
      <c r="B339" s="5"/>
    </row>
    <row r="340" spans="2:2" s="4" customFormat="1" x14ac:dyDescent="0.2">
      <c r="B340" s="5"/>
    </row>
    <row r="341" spans="2:2" s="4" customFormat="1" x14ac:dyDescent="0.2">
      <c r="B341" s="5"/>
    </row>
    <row r="342" spans="2:2" s="4" customFormat="1" x14ac:dyDescent="0.2">
      <c r="B342" s="5"/>
    </row>
    <row r="343" spans="2:2" s="4" customFormat="1" x14ac:dyDescent="0.2">
      <c r="B343" s="5"/>
    </row>
    <row r="344" spans="2:2" s="4" customFormat="1" x14ac:dyDescent="0.2">
      <c r="B344" s="5"/>
    </row>
    <row r="345" spans="2:2" s="4" customFormat="1" x14ac:dyDescent="0.2">
      <c r="B345" s="5"/>
    </row>
    <row r="346" spans="2:2" s="4" customFormat="1" x14ac:dyDescent="0.2">
      <c r="B346" s="5"/>
    </row>
    <row r="347" spans="2:2" s="4" customFormat="1" x14ac:dyDescent="0.2">
      <c r="B347" s="5"/>
    </row>
    <row r="348" spans="2:2" s="4" customFormat="1" x14ac:dyDescent="0.2">
      <c r="B348" s="5"/>
    </row>
    <row r="349" spans="2:2" s="4" customFormat="1" x14ac:dyDescent="0.2">
      <c r="B349" s="5"/>
    </row>
    <row r="350" spans="2:2" s="4" customFormat="1" x14ac:dyDescent="0.2">
      <c r="B350" s="5"/>
    </row>
    <row r="351" spans="2:2" s="4" customFormat="1" x14ac:dyDescent="0.2">
      <c r="B351" s="5"/>
    </row>
    <row r="352" spans="2:2" s="4" customFormat="1" x14ac:dyDescent="0.2">
      <c r="B352" s="5"/>
    </row>
    <row r="353" spans="2:2" s="4" customFormat="1" x14ac:dyDescent="0.2">
      <c r="B353" s="5"/>
    </row>
    <row r="354" spans="2:2" s="4" customFormat="1" x14ac:dyDescent="0.2">
      <c r="B354" s="5"/>
    </row>
    <row r="355" spans="2:2" s="4" customFormat="1" x14ac:dyDescent="0.2">
      <c r="B355" s="5"/>
    </row>
    <row r="356" spans="2:2" s="4" customFormat="1" x14ac:dyDescent="0.2">
      <c r="B356" s="5"/>
    </row>
    <row r="357" spans="2:2" s="4" customFormat="1" x14ac:dyDescent="0.2">
      <c r="B357" s="5"/>
    </row>
    <row r="358" spans="2:2" s="4" customFormat="1" x14ac:dyDescent="0.2">
      <c r="B358" s="5"/>
    </row>
    <row r="359" spans="2:2" s="4" customFormat="1" x14ac:dyDescent="0.2">
      <c r="B359" s="5"/>
    </row>
    <row r="360" spans="2:2" s="4" customFormat="1" x14ac:dyDescent="0.2">
      <c r="B360" s="5"/>
    </row>
    <row r="361" spans="2:2" s="4" customFormat="1" x14ac:dyDescent="0.2">
      <c r="B361" s="5"/>
    </row>
    <row r="362" spans="2:2" s="4" customFormat="1" x14ac:dyDescent="0.2">
      <c r="B362" s="5"/>
    </row>
    <row r="363" spans="2:2" s="4" customFormat="1" x14ac:dyDescent="0.2">
      <c r="B363" s="5"/>
    </row>
    <row r="364" spans="2:2" s="4" customFormat="1" x14ac:dyDescent="0.2">
      <c r="B364" s="5"/>
    </row>
    <row r="365" spans="2:2" s="4" customFormat="1" x14ac:dyDescent="0.2">
      <c r="B365" s="5"/>
    </row>
    <row r="366" spans="2:2" s="4" customFormat="1" x14ac:dyDescent="0.2">
      <c r="B366" s="5"/>
    </row>
    <row r="367" spans="2:2" s="4" customFormat="1" x14ac:dyDescent="0.2">
      <c r="B367" s="5"/>
    </row>
    <row r="368" spans="2:2" s="4" customFormat="1" x14ac:dyDescent="0.2">
      <c r="B368" s="5"/>
    </row>
    <row r="369" spans="2:2" s="4" customFormat="1" x14ac:dyDescent="0.2">
      <c r="B369" s="5"/>
    </row>
    <row r="370" spans="2:2" s="4" customFormat="1" x14ac:dyDescent="0.2">
      <c r="B370" s="5"/>
    </row>
    <row r="371" spans="2:2" s="4" customFormat="1" x14ac:dyDescent="0.2">
      <c r="B371" s="5"/>
    </row>
    <row r="372" spans="2:2" s="4" customFormat="1" x14ac:dyDescent="0.2">
      <c r="B372" s="5"/>
    </row>
    <row r="373" spans="2:2" s="4" customFormat="1" x14ac:dyDescent="0.2">
      <c r="B373" s="5"/>
    </row>
    <row r="374" spans="2:2" s="4" customFormat="1" x14ac:dyDescent="0.2">
      <c r="B374" s="5"/>
    </row>
    <row r="375" spans="2:2" s="4" customFormat="1" x14ac:dyDescent="0.2">
      <c r="B375" s="5"/>
    </row>
    <row r="376" spans="2:2" s="4" customFormat="1" x14ac:dyDescent="0.2">
      <c r="B376" s="5"/>
    </row>
    <row r="377" spans="2:2" s="4" customFormat="1" x14ac:dyDescent="0.2">
      <c r="B377" s="5"/>
    </row>
    <row r="378" spans="2:2" s="4" customFormat="1" x14ac:dyDescent="0.2">
      <c r="B378" s="5"/>
    </row>
    <row r="379" spans="2:2" s="4" customFormat="1" x14ac:dyDescent="0.2">
      <c r="B379" s="5"/>
    </row>
    <row r="380" spans="2:2" s="4" customFormat="1" x14ac:dyDescent="0.2">
      <c r="B380" s="5"/>
    </row>
    <row r="381" spans="2:2" s="4" customFormat="1" x14ac:dyDescent="0.2">
      <c r="B381" s="5"/>
    </row>
    <row r="382" spans="2:2" s="4" customFormat="1" x14ac:dyDescent="0.2">
      <c r="B382" s="5"/>
    </row>
    <row r="383" spans="2:2" s="4" customFormat="1" x14ac:dyDescent="0.2">
      <c r="B383" s="5"/>
    </row>
    <row r="384" spans="2:2" s="4" customFormat="1" x14ac:dyDescent="0.2">
      <c r="B384" s="5"/>
    </row>
    <row r="385" spans="2:2" s="4" customFormat="1" x14ac:dyDescent="0.2">
      <c r="B385" s="5"/>
    </row>
    <row r="386" spans="2:2" s="4" customFormat="1" x14ac:dyDescent="0.2">
      <c r="B386" s="5"/>
    </row>
    <row r="387" spans="2:2" s="4" customFormat="1" x14ac:dyDescent="0.2">
      <c r="B387" s="5"/>
    </row>
    <row r="388" spans="2:2" s="4" customFormat="1" x14ac:dyDescent="0.2">
      <c r="B388" s="5"/>
    </row>
    <row r="389" spans="2:2" s="4" customFormat="1" x14ac:dyDescent="0.2">
      <c r="B389" s="5"/>
    </row>
    <row r="390" spans="2:2" s="4" customFormat="1" x14ac:dyDescent="0.2">
      <c r="B390" s="5"/>
    </row>
    <row r="391" spans="2:2" s="4" customFormat="1" x14ac:dyDescent="0.2">
      <c r="B391" s="5"/>
    </row>
    <row r="392" spans="2:2" s="4" customFormat="1" x14ac:dyDescent="0.2">
      <c r="B392" s="5"/>
    </row>
    <row r="393" spans="2:2" s="4" customFormat="1" x14ac:dyDescent="0.2">
      <c r="B393" s="5"/>
    </row>
    <row r="394" spans="2:2" s="4" customFormat="1" x14ac:dyDescent="0.2">
      <c r="B394" s="5"/>
    </row>
    <row r="395" spans="2:2" s="4" customFormat="1" x14ac:dyDescent="0.2">
      <c r="B395" s="5"/>
    </row>
    <row r="396" spans="2:2" s="4" customFormat="1" x14ac:dyDescent="0.2">
      <c r="B396" s="5"/>
    </row>
    <row r="397" spans="2:2" s="4" customFormat="1" x14ac:dyDescent="0.2">
      <c r="B397" s="5"/>
    </row>
    <row r="398" spans="2:2" s="4" customFormat="1" x14ac:dyDescent="0.2">
      <c r="B398" s="5"/>
    </row>
    <row r="399" spans="2:2" s="4" customFormat="1" x14ac:dyDescent="0.2">
      <c r="B399" s="5"/>
    </row>
    <row r="400" spans="2:2" s="4" customFormat="1" x14ac:dyDescent="0.2">
      <c r="B400" s="5"/>
    </row>
    <row r="401" spans="2:2" s="4" customFormat="1" x14ac:dyDescent="0.2">
      <c r="B401" s="5"/>
    </row>
    <row r="402" spans="2:2" s="4" customFormat="1" x14ac:dyDescent="0.2">
      <c r="B402" s="5"/>
    </row>
    <row r="403" spans="2:2" s="4" customFormat="1" x14ac:dyDescent="0.2">
      <c r="B403" s="5"/>
    </row>
    <row r="404" spans="2:2" s="4" customFormat="1" x14ac:dyDescent="0.2">
      <c r="B404" s="5"/>
    </row>
    <row r="405" spans="2:2" s="4" customFormat="1" x14ac:dyDescent="0.2">
      <c r="B405" s="5"/>
    </row>
    <row r="406" spans="2:2" s="4" customFormat="1" x14ac:dyDescent="0.2">
      <c r="B406" s="5"/>
    </row>
    <row r="407" spans="2:2" s="4" customFormat="1" x14ac:dyDescent="0.2">
      <c r="B407" s="5"/>
    </row>
    <row r="408" spans="2:2" s="4" customFormat="1" x14ac:dyDescent="0.2">
      <c r="B408" s="5"/>
    </row>
    <row r="409" spans="2:2" s="4" customFormat="1" x14ac:dyDescent="0.2">
      <c r="B409" s="5"/>
    </row>
    <row r="410" spans="2:2" s="4" customFormat="1" x14ac:dyDescent="0.2">
      <c r="B410" s="5"/>
    </row>
    <row r="411" spans="2:2" s="4" customFormat="1" x14ac:dyDescent="0.2">
      <c r="B411" s="5"/>
    </row>
    <row r="412" spans="2:2" s="4" customFormat="1" x14ac:dyDescent="0.2">
      <c r="B412" s="5"/>
    </row>
    <row r="413" spans="2:2" s="4" customFormat="1" x14ac:dyDescent="0.2">
      <c r="B413" s="5"/>
    </row>
    <row r="414" spans="2:2" s="4" customFormat="1" x14ac:dyDescent="0.2">
      <c r="B414" s="5"/>
    </row>
    <row r="415" spans="2:2" s="4" customFormat="1" x14ac:dyDescent="0.2">
      <c r="B415" s="5"/>
    </row>
    <row r="416" spans="2:2" s="4" customFormat="1" x14ac:dyDescent="0.2">
      <c r="B416" s="5"/>
    </row>
    <row r="417" spans="2:2" s="4" customFormat="1" x14ac:dyDescent="0.2">
      <c r="B417" s="5"/>
    </row>
    <row r="418" spans="2:2" s="4" customFormat="1" x14ac:dyDescent="0.2">
      <c r="B418" s="5"/>
    </row>
    <row r="419" spans="2:2" s="4" customFormat="1" x14ac:dyDescent="0.2">
      <c r="B419" s="5"/>
    </row>
    <row r="420" spans="2:2" s="4" customFormat="1" x14ac:dyDescent="0.2">
      <c r="B420" s="5"/>
    </row>
    <row r="421" spans="2:2" s="4" customFormat="1" x14ac:dyDescent="0.2">
      <c r="B421" s="5"/>
    </row>
    <row r="422" spans="2:2" s="4" customFormat="1" x14ac:dyDescent="0.2">
      <c r="B422" s="5"/>
    </row>
    <row r="423" spans="2:2" s="4" customFormat="1" x14ac:dyDescent="0.2">
      <c r="B423" s="5"/>
    </row>
    <row r="424" spans="2:2" s="4" customFormat="1" x14ac:dyDescent="0.2">
      <c r="B424" s="5"/>
    </row>
    <row r="425" spans="2:2" s="4" customFormat="1" x14ac:dyDescent="0.2">
      <c r="B425" s="5"/>
    </row>
    <row r="426" spans="2:2" s="4" customFormat="1" x14ac:dyDescent="0.2">
      <c r="B426" s="5"/>
    </row>
    <row r="427" spans="2:2" s="4" customFormat="1" x14ac:dyDescent="0.2">
      <c r="B427" s="5"/>
    </row>
    <row r="428" spans="2:2" s="4" customFormat="1" x14ac:dyDescent="0.2">
      <c r="B428" s="5"/>
    </row>
    <row r="429" spans="2:2" s="4" customFormat="1" x14ac:dyDescent="0.2">
      <c r="B429" s="5"/>
    </row>
    <row r="430" spans="2:2" s="4" customFormat="1" x14ac:dyDescent="0.2">
      <c r="B430" s="5"/>
    </row>
    <row r="431" spans="2:2" s="4" customFormat="1" x14ac:dyDescent="0.2">
      <c r="B431" s="5"/>
    </row>
    <row r="432" spans="2:2" s="4" customFormat="1" x14ac:dyDescent="0.2">
      <c r="B432" s="5"/>
    </row>
    <row r="433" spans="2:2" s="4" customFormat="1" x14ac:dyDescent="0.2">
      <c r="B433" s="5"/>
    </row>
    <row r="434" spans="2:2" s="4" customFormat="1" x14ac:dyDescent="0.2">
      <c r="B434" s="5"/>
    </row>
    <row r="435" spans="2:2" s="4" customFormat="1" x14ac:dyDescent="0.2">
      <c r="B435" s="5"/>
    </row>
    <row r="436" spans="2:2" s="4" customFormat="1" x14ac:dyDescent="0.2">
      <c r="B436" s="5"/>
    </row>
    <row r="437" spans="2:2" s="4" customFormat="1" x14ac:dyDescent="0.2">
      <c r="B437" s="5"/>
    </row>
    <row r="438" spans="2:2" s="4" customFormat="1" x14ac:dyDescent="0.2">
      <c r="B438" s="5"/>
    </row>
    <row r="439" spans="2:2" s="4" customFormat="1" x14ac:dyDescent="0.2">
      <c r="B439" s="5"/>
    </row>
    <row r="440" spans="2:2" s="4" customFormat="1" x14ac:dyDescent="0.2">
      <c r="B440" s="5"/>
    </row>
    <row r="441" spans="2:2" s="4" customFormat="1" x14ac:dyDescent="0.2">
      <c r="B441" s="5"/>
    </row>
    <row r="442" spans="2:2" s="4" customFormat="1" x14ac:dyDescent="0.2">
      <c r="B442" s="5"/>
    </row>
    <row r="443" spans="2:2" s="4" customFormat="1" x14ac:dyDescent="0.2">
      <c r="B443" s="5"/>
    </row>
    <row r="444" spans="2:2" s="4" customFormat="1" x14ac:dyDescent="0.2">
      <c r="B444" s="5"/>
    </row>
    <row r="445" spans="2:2" s="4" customFormat="1" x14ac:dyDescent="0.2">
      <c r="B445" s="5"/>
    </row>
    <row r="446" spans="2:2" s="4" customFormat="1" x14ac:dyDescent="0.2">
      <c r="B446" s="5"/>
    </row>
    <row r="447" spans="2:2" s="4" customFormat="1" x14ac:dyDescent="0.2">
      <c r="B447" s="5"/>
    </row>
    <row r="448" spans="2:2" s="4" customFormat="1" x14ac:dyDescent="0.2">
      <c r="B448" s="5"/>
    </row>
    <row r="449" spans="2:2" s="4" customFormat="1" x14ac:dyDescent="0.2">
      <c r="B449" s="5"/>
    </row>
    <row r="450" spans="2:2" s="4" customFormat="1" x14ac:dyDescent="0.2">
      <c r="B450" s="5"/>
    </row>
    <row r="451" spans="2:2" s="4" customFormat="1" x14ac:dyDescent="0.2">
      <c r="B451" s="5"/>
    </row>
    <row r="452" spans="2:2" s="4" customFormat="1" x14ac:dyDescent="0.2">
      <c r="B452" s="5"/>
    </row>
    <row r="453" spans="2:2" s="4" customFormat="1" x14ac:dyDescent="0.2">
      <c r="B453" s="5"/>
    </row>
    <row r="454" spans="2:2" s="4" customFormat="1" x14ac:dyDescent="0.2">
      <c r="B454" s="5"/>
    </row>
    <row r="455" spans="2:2" s="4" customFormat="1" x14ac:dyDescent="0.2">
      <c r="B455" s="5"/>
    </row>
    <row r="456" spans="2:2" s="4" customFormat="1" x14ac:dyDescent="0.2">
      <c r="B456" s="5"/>
    </row>
    <row r="457" spans="2:2" s="4" customFormat="1" x14ac:dyDescent="0.2">
      <c r="B457" s="5"/>
    </row>
    <row r="458" spans="2:2" s="4" customFormat="1" x14ac:dyDescent="0.2">
      <c r="B458" s="5"/>
    </row>
    <row r="459" spans="2:2" s="4" customFormat="1" x14ac:dyDescent="0.2">
      <c r="B459" s="5"/>
    </row>
    <row r="460" spans="2:2" s="4" customFormat="1" x14ac:dyDescent="0.2">
      <c r="B460" s="5"/>
    </row>
    <row r="461" spans="2:2" s="4" customFormat="1" x14ac:dyDescent="0.2">
      <c r="B461" s="5"/>
    </row>
    <row r="462" spans="2:2" s="4" customFormat="1" x14ac:dyDescent="0.2">
      <c r="B462" s="5"/>
    </row>
    <row r="463" spans="2:2" s="4" customFormat="1" x14ac:dyDescent="0.2">
      <c r="B463" s="5"/>
    </row>
    <row r="464" spans="2:2" s="4" customFormat="1" x14ac:dyDescent="0.2">
      <c r="B464" s="5"/>
    </row>
    <row r="465" spans="2:2" s="4" customFormat="1" x14ac:dyDescent="0.2">
      <c r="B465" s="5"/>
    </row>
    <row r="466" spans="2:2" s="4" customFormat="1" x14ac:dyDescent="0.2">
      <c r="B466" s="5"/>
    </row>
    <row r="467" spans="2:2" s="4" customFormat="1" x14ac:dyDescent="0.2">
      <c r="B467" s="5"/>
    </row>
    <row r="468" spans="2:2" s="4" customFormat="1" x14ac:dyDescent="0.2">
      <c r="B468" s="5"/>
    </row>
    <row r="469" spans="2:2" s="4" customFormat="1" x14ac:dyDescent="0.2">
      <c r="B469" s="5"/>
    </row>
    <row r="470" spans="2:2" s="4" customFormat="1" x14ac:dyDescent="0.2">
      <c r="B470" s="5"/>
    </row>
    <row r="471" spans="2:2" s="4" customFormat="1" x14ac:dyDescent="0.2">
      <c r="B471" s="5"/>
    </row>
    <row r="472" spans="2:2" s="4" customFormat="1" x14ac:dyDescent="0.2">
      <c r="B472" s="5"/>
    </row>
    <row r="473" spans="2:2" s="4" customFormat="1" x14ac:dyDescent="0.2">
      <c r="B473" s="5"/>
    </row>
    <row r="474" spans="2:2" s="4" customFormat="1" x14ac:dyDescent="0.2">
      <c r="B474" s="5"/>
    </row>
    <row r="475" spans="2:2" s="4" customFormat="1" x14ac:dyDescent="0.2">
      <c r="B475" s="5"/>
    </row>
    <row r="476" spans="2:2" s="4" customFormat="1" x14ac:dyDescent="0.2">
      <c r="B476" s="5"/>
    </row>
    <row r="477" spans="2:2" s="4" customFormat="1" x14ac:dyDescent="0.2">
      <c r="B477" s="5"/>
    </row>
    <row r="478" spans="2:2" s="4" customFormat="1" x14ac:dyDescent="0.2">
      <c r="B478" s="5"/>
    </row>
    <row r="479" spans="2:2" s="4" customFormat="1" x14ac:dyDescent="0.2">
      <c r="B479" s="5"/>
    </row>
    <row r="480" spans="2:2" s="4" customFormat="1" x14ac:dyDescent="0.2">
      <c r="B480" s="5"/>
    </row>
    <row r="481" spans="2:2" s="4" customFormat="1" x14ac:dyDescent="0.2">
      <c r="B481" s="5"/>
    </row>
    <row r="482" spans="2:2" s="4" customFormat="1" x14ac:dyDescent="0.2">
      <c r="B482" s="5"/>
    </row>
    <row r="483" spans="2:2" s="4" customFormat="1" x14ac:dyDescent="0.2">
      <c r="B483" s="5"/>
    </row>
    <row r="484" spans="2:2" s="4" customFormat="1" x14ac:dyDescent="0.2">
      <c r="B484" s="5"/>
    </row>
    <row r="485" spans="2:2" s="4" customFormat="1" x14ac:dyDescent="0.2">
      <c r="B485" s="5"/>
    </row>
    <row r="486" spans="2:2" s="4" customFormat="1" x14ac:dyDescent="0.2">
      <c r="B486" s="5"/>
    </row>
    <row r="487" spans="2:2" s="4" customFormat="1" x14ac:dyDescent="0.2">
      <c r="B487" s="5"/>
    </row>
    <row r="488" spans="2:2" s="4" customFormat="1" x14ac:dyDescent="0.2">
      <c r="B488" s="5"/>
    </row>
    <row r="489" spans="2:2" s="4" customFormat="1" x14ac:dyDescent="0.2">
      <c r="B489" s="5"/>
    </row>
    <row r="490" spans="2:2" s="4" customFormat="1" x14ac:dyDescent="0.2">
      <c r="B490" s="5"/>
    </row>
    <row r="491" spans="2:2" s="4" customFormat="1" x14ac:dyDescent="0.2">
      <c r="B491" s="5"/>
    </row>
    <row r="492" spans="2:2" s="4" customFormat="1" x14ac:dyDescent="0.2">
      <c r="B492" s="5"/>
    </row>
    <row r="493" spans="2:2" s="4" customFormat="1" x14ac:dyDescent="0.2">
      <c r="B493" s="5"/>
    </row>
    <row r="494" spans="2:2" s="4" customFormat="1" x14ac:dyDescent="0.2">
      <c r="B494" s="5"/>
    </row>
    <row r="495" spans="2:2" s="4" customFormat="1" x14ac:dyDescent="0.2">
      <c r="B495" s="5"/>
    </row>
    <row r="496" spans="2:2" s="4" customFormat="1" x14ac:dyDescent="0.2">
      <c r="B496" s="5"/>
    </row>
    <row r="497" spans="2:2" s="4" customFormat="1" x14ac:dyDescent="0.2">
      <c r="B497" s="5"/>
    </row>
    <row r="498" spans="2:2" s="4" customFormat="1" x14ac:dyDescent="0.2">
      <c r="B498" s="5"/>
    </row>
    <row r="499" spans="2:2" s="4" customFormat="1" x14ac:dyDescent="0.2">
      <c r="B499" s="5"/>
    </row>
    <row r="500" spans="2:2" s="4" customFormat="1" x14ac:dyDescent="0.2">
      <c r="B500" s="5"/>
    </row>
    <row r="501" spans="2:2" s="4" customFormat="1" x14ac:dyDescent="0.2">
      <c r="B501" s="5"/>
    </row>
    <row r="502" spans="2:2" s="4" customFormat="1" x14ac:dyDescent="0.2">
      <c r="B502" s="5"/>
    </row>
    <row r="503" spans="2:2" s="4" customFormat="1" x14ac:dyDescent="0.2">
      <c r="B503" s="5"/>
    </row>
    <row r="504" spans="2:2" s="4" customFormat="1" x14ac:dyDescent="0.2">
      <c r="B504" s="5"/>
    </row>
    <row r="505" spans="2:2" s="4" customFormat="1" x14ac:dyDescent="0.2">
      <c r="B505" s="5"/>
    </row>
    <row r="506" spans="2:2" s="4" customFormat="1" x14ac:dyDescent="0.2">
      <c r="B506" s="5"/>
    </row>
    <row r="507" spans="2:2" s="4" customFormat="1" x14ac:dyDescent="0.2">
      <c r="B507" s="5"/>
    </row>
    <row r="508" spans="2:2" s="4" customFormat="1" x14ac:dyDescent="0.2">
      <c r="B508" s="5"/>
    </row>
    <row r="509" spans="2:2" s="4" customFormat="1" x14ac:dyDescent="0.2">
      <c r="B509" s="5"/>
    </row>
    <row r="510" spans="2:2" s="4" customFormat="1" x14ac:dyDescent="0.2">
      <c r="B510" s="5"/>
    </row>
    <row r="511" spans="2:2" s="4" customFormat="1" x14ac:dyDescent="0.2">
      <c r="B511" s="5"/>
    </row>
    <row r="512" spans="2:2" s="4" customFormat="1" x14ac:dyDescent="0.2">
      <c r="B512" s="5"/>
    </row>
    <row r="513" spans="2:2" s="4" customFormat="1" x14ac:dyDescent="0.2">
      <c r="B513" s="5"/>
    </row>
    <row r="514" spans="2:2" s="4" customFormat="1" x14ac:dyDescent="0.2">
      <c r="B514" s="5"/>
    </row>
    <row r="515" spans="2:2" s="4" customFormat="1" x14ac:dyDescent="0.2">
      <c r="B515" s="5"/>
    </row>
    <row r="516" spans="2:2" s="4" customFormat="1" x14ac:dyDescent="0.2">
      <c r="B516" s="5"/>
    </row>
    <row r="517" spans="2:2" s="4" customFormat="1" x14ac:dyDescent="0.2">
      <c r="B517" s="5"/>
    </row>
    <row r="518" spans="2:2" s="4" customFormat="1" x14ac:dyDescent="0.2">
      <c r="B518" s="5"/>
    </row>
    <row r="519" spans="2:2" s="4" customFormat="1" x14ac:dyDescent="0.2">
      <c r="B519" s="5"/>
    </row>
    <row r="520" spans="2:2" s="4" customFormat="1" x14ac:dyDescent="0.2">
      <c r="B520" s="5"/>
    </row>
    <row r="521" spans="2:2" s="4" customFormat="1" x14ac:dyDescent="0.2">
      <c r="B521" s="5"/>
    </row>
    <row r="522" spans="2:2" s="4" customFormat="1" x14ac:dyDescent="0.2">
      <c r="B522" s="5"/>
    </row>
    <row r="523" spans="2:2" s="4" customFormat="1" x14ac:dyDescent="0.2">
      <c r="B523" s="5"/>
    </row>
    <row r="524" spans="2:2" s="4" customFormat="1" x14ac:dyDescent="0.2">
      <c r="B524" s="5"/>
    </row>
    <row r="525" spans="2:2" s="4" customFormat="1" x14ac:dyDescent="0.2">
      <c r="B525" s="5"/>
    </row>
    <row r="526" spans="2:2" s="4" customFormat="1" x14ac:dyDescent="0.2">
      <c r="B526" s="5"/>
    </row>
    <row r="527" spans="2:2" s="4" customFormat="1" x14ac:dyDescent="0.2">
      <c r="B527" s="5"/>
    </row>
    <row r="528" spans="2:2" s="4" customFormat="1" x14ac:dyDescent="0.2">
      <c r="B528" s="5"/>
    </row>
    <row r="529" spans="2:2" s="4" customFormat="1" x14ac:dyDescent="0.2">
      <c r="B529" s="5"/>
    </row>
    <row r="530" spans="2:2" s="4" customFormat="1" x14ac:dyDescent="0.2">
      <c r="B530" s="5"/>
    </row>
    <row r="531" spans="2:2" s="4" customFormat="1" x14ac:dyDescent="0.2">
      <c r="B531" s="5"/>
    </row>
    <row r="532" spans="2:2" s="4" customFormat="1" x14ac:dyDescent="0.2">
      <c r="B532" s="5"/>
    </row>
    <row r="533" spans="2:2" s="4" customFormat="1" x14ac:dyDescent="0.2">
      <c r="B533" s="5"/>
    </row>
    <row r="534" spans="2:2" s="4" customFormat="1" x14ac:dyDescent="0.2">
      <c r="B534" s="5"/>
    </row>
    <row r="535" spans="2:2" s="4" customFormat="1" x14ac:dyDescent="0.2">
      <c r="B535" s="5"/>
    </row>
    <row r="536" spans="2:2" s="4" customFormat="1" x14ac:dyDescent="0.2">
      <c r="B536" s="5"/>
    </row>
    <row r="537" spans="2:2" s="4" customFormat="1" x14ac:dyDescent="0.2">
      <c r="B537" s="5"/>
    </row>
    <row r="538" spans="2:2" s="4" customFormat="1" x14ac:dyDescent="0.2">
      <c r="B538" s="5"/>
    </row>
    <row r="539" spans="2:2" s="4" customFormat="1" x14ac:dyDescent="0.2">
      <c r="B539" s="5"/>
    </row>
    <row r="540" spans="2:2" s="4" customFormat="1" x14ac:dyDescent="0.2">
      <c r="B540" s="5"/>
    </row>
    <row r="541" spans="2:2" s="4" customFormat="1" x14ac:dyDescent="0.2">
      <c r="B541" s="5"/>
    </row>
    <row r="542" spans="2:2" s="4" customFormat="1" x14ac:dyDescent="0.2">
      <c r="B542" s="5"/>
    </row>
    <row r="543" spans="2:2" s="4" customFormat="1" x14ac:dyDescent="0.2">
      <c r="B543" s="5"/>
    </row>
    <row r="544" spans="2:2" s="4" customFormat="1" x14ac:dyDescent="0.2">
      <c r="B544" s="5"/>
    </row>
    <row r="545" spans="2:2" s="4" customFormat="1" x14ac:dyDescent="0.2">
      <c r="B545" s="5"/>
    </row>
    <row r="546" spans="2:2" s="4" customFormat="1" x14ac:dyDescent="0.2">
      <c r="B546" s="5"/>
    </row>
    <row r="547" spans="2:2" s="4" customFormat="1" x14ac:dyDescent="0.2">
      <c r="B547" s="5"/>
    </row>
    <row r="548" spans="2:2" s="4" customFormat="1" x14ac:dyDescent="0.2">
      <c r="B548" s="5"/>
    </row>
    <row r="549" spans="2:2" s="4" customFormat="1" x14ac:dyDescent="0.2">
      <c r="B549" s="5"/>
    </row>
    <row r="550" spans="2:2" s="4" customFormat="1" x14ac:dyDescent="0.2">
      <c r="B550" s="5"/>
    </row>
    <row r="551" spans="2:2" s="4" customFormat="1" x14ac:dyDescent="0.2">
      <c r="B551" s="5"/>
    </row>
    <row r="552" spans="2:2" s="4" customFormat="1" x14ac:dyDescent="0.2">
      <c r="B552" s="5"/>
    </row>
    <row r="553" spans="2:2" s="4" customFormat="1" x14ac:dyDescent="0.2">
      <c r="B553" s="5"/>
    </row>
    <row r="554" spans="2:2" s="4" customFormat="1" x14ac:dyDescent="0.2">
      <c r="B554" s="5"/>
    </row>
    <row r="555" spans="2:2" s="4" customFormat="1" x14ac:dyDescent="0.2">
      <c r="B555" s="5"/>
    </row>
    <row r="556" spans="2:2" s="4" customFormat="1" x14ac:dyDescent="0.2">
      <c r="B556" s="5"/>
    </row>
    <row r="557" spans="2:2" s="4" customFormat="1" x14ac:dyDescent="0.2">
      <c r="B557" s="5"/>
    </row>
    <row r="558" spans="2:2" s="4" customFormat="1" x14ac:dyDescent="0.2">
      <c r="B558" s="5"/>
    </row>
    <row r="559" spans="2:2" s="4" customFormat="1" x14ac:dyDescent="0.2">
      <c r="B559" s="5"/>
    </row>
    <row r="560" spans="2:2" s="4" customFormat="1" x14ac:dyDescent="0.2">
      <c r="B560" s="5"/>
    </row>
    <row r="561" spans="2:2" s="4" customFormat="1" x14ac:dyDescent="0.2">
      <c r="B561" s="5"/>
    </row>
    <row r="562" spans="2:2" s="4" customFormat="1" x14ac:dyDescent="0.2">
      <c r="B562" s="5"/>
    </row>
    <row r="563" spans="2:2" s="4" customFormat="1" x14ac:dyDescent="0.2">
      <c r="B563" s="5"/>
    </row>
    <row r="564" spans="2:2" s="4" customFormat="1" x14ac:dyDescent="0.2">
      <c r="B564" s="5"/>
    </row>
    <row r="565" spans="2:2" s="4" customFormat="1" x14ac:dyDescent="0.2">
      <c r="B565" s="5"/>
    </row>
    <row r="566" spans="2:2" s="4" customFormat="1" x14ac:dyDescent="0.2">
      <c r="B566" s="5"/>
    </row>
    <row r="567" spans="2:2" s="4" customFormat="1" x14ac:dyDescent="0.2">
      <c r="B567" s="5"/>
    </row>
    <row r="568" spans="2:2" s="4" customFormat="1" x14ac:dyDescent="0.2">
      <c r="B568" s="5"/>
    </row>
    <row r="569" spans="2:2" s="4" customFormat="1" x14ac:dyDescent="0.2">
      <c r="B569" s="5"/>
    </row>
    <row r="570" spans="2:2" s="4" customFormat="1" x14ac:dyDescent="0.2">
      <c r="B570" s="5"/>
    </row>
    <row r="571" spans="2:2" s="4" customFormat="1" x14ac:dyDescent="0.2">
      <c r="B571" s="5"/>
    </row>
    <row r="572" spans="2:2" s="4" customFormat="1" x14ac:dyDescent="0.2">
      <c r="B572" s="5"/>
    </row>
    <row r="573" spans="2:2" s="4" customFormat="1" x14ac:dyDescent="0.2">
      <c r="B573" s="5"/>
    </row>
    <row r="574" spans="2:2" s="4" customFormat="1" x14ac:dyDescent="0.2">
      <c r="B574" s="5"/>
    </row>
    <row r="575" spans="2:2" s="4" customFormat="1" x14ac:dyDescent="0.2">
      <c r="B575" s="5"/>
    </row>
    <row r="576" spans="2:2" s="4" customFormat="1" x14ac:dyDescent="0.2">
      <c r="B576" s="5"/>
    </row>
    <row r="577" spans="2:2" s="4" customFormat="1" x14ac:dyDescent="0.2">
      <c r="B577" s="5"/>
    </row>
    <row r="578" spans="2:2" s="4" customFormat="1" x14ac:dyDescent="0.2">
      <c r="B578" s="5"/>
    </row>
    <row r="579" spans="2:2" s="4" customFormat="1" x14ac:dyDescent="0.2">
      <c r="B579" s="5"/>
    </row>
    <row r="580" spans="2:2" s="4" customFormat="1" x14ac:dyDescent="0.2">
      <c r="B580" s="5"/>
    </row>
    <row r="581" spans="2:2" s="4" customFormat="1" x14ac:dyDescent="0.2">
      <c r="B581" s="5"/>
    </row>
    <row r="582" spans="2:2" s="4" customFormat="1" x14ac:dyDescent="0.2">
      <c r="B582" s="5"/>
    </row>
    <row r="583" spans="2:2" s="4" customFormat="1" x14ac:dyDescent="0.2">
      <c r="B583" s="5"/>
    </row>
    <row r="584" spans="2:2" s="4" customFormat="1" x14ac:dyDescent="0.2">
      <c r="B584" s="5"/>
    </row>
    <row r="585" spans="2:2" s="4" customFormat="1" x14ac:dyDescent="0.2">
      <c r="B585" s="5"/>
    </row>
    <row r="586" spans="2:2" s="4" customFormat="1" x14ac:dyDescent="0.2">
      <c r="B586" s="5"/>
    </row>
    <row r="587" spans="2:2" s="4" customFormat="1" x14ac:dyDescent="0.2">
      <c r="B587" s="5"/>
    </row>
    <row r="588" spans="2:2" s="4" customFormat="1" x14ac:dyDescent="0.2">
      <c r="B588" s="5"/>
    </row>
    <row r="589" spans="2:2" s="4" customFormat="1" x14ac:dyDescent="0.2">
      <c r="B589" s="5"/>
    </row>
    <row r="590" spans="2:2" s="4" customFormat="1" x14ac:dyDescent="0.2">
      <c r="B590" s="5"/>
    </row>
    <row r="591" spans="2:2" s="4" customFormat="1" x14ac:dyDescent="0.2">
      <c r="B591" s="5"/>
    </row>
    <row r="592" spans="2:2" s="4" customFormat="1" x14ac:dyDescent="0.2">
      <c r="B592" s="5"/>
    </row>
    <row r="593" spans="2:2" s="4" customFormat="1" x14ac:dyDescent="0.2">
      <c r="B593" s="5"/>
    </row>
    <row r="594" spans="2:2" s="4" customFormat="1" x14ac:dyDescent="0.2">
      <c r="B594" s="5"/>
    </row>
    <row r="595" spans="2:2" s="4" customFormat="1" x14ac:dyDescent="0.2">
      <c r="B595" s="5"/>
    </row>
    <row r="596" spans="2:2" s="4" customFormat="1" x14ac:dyDescent="0.2">
      <c r="B596" s="5"/>
    </row>
    <row r="597" spans="2:2" s="4" customFormat="1" x14ac:dyDescent="0.2">
      <c r="B597" s="5"/>
    </row>
    <row r="598" spans="2:2" s="4" customFormat="1" x14ac:dyDescent="0.2">
      <c r="B598" s="5"/>
    </row>
    <row r="599" spans="2:2" s="4" customFormat="1" x14ac:dyDescent="0.2">
      <c r="B599" s="5"/>
    </row>
    <row r="600" spans="2:2" s="4" customFormat="1" x14ac:dyDescent="0.2">
      <c r="B600" s="5"/>
    </row>
    <row r="601" spans="2:2" s="4" customFormat="1" x14ac:dyDescent="0.2">
      <c r="B601" s="5"/>
    </row>
    <row r="602" spans="2:2" s="4" customFormat="1" x14ac:dyDescent="0.2">
      <c r="B602" s="5"/>
    </row>
    <row r="603" spans="2:2" s="4" customFormat="1" x14ac:dyDescent="0.2">
      <c r="B603" s="5"/>
    </row>
    <row r="604" spans="2:2" s="4" customFormat="1" x14ac:dyDescent="0.2">
      <c r="B604" s="5"/>
    </row>
    <row r="605" spans="2:2" s="4" customFormat="1" x14ac:dyDescent="0.2">
      <c r="B605" s="5"/>
    </row>
    <row r="606" spans="2:2" s="4" customFormat="1" x14ac:dyDescent="0.2">
      <c r="B606" s="5"/>
    </row>
    <row r="607" spans="2:2" s="4" customFormat="1" x14ac:dyDescent="0.2">
      <c r="B607" s="5"/>
    </row>
    <row r="608" spans="2:2" s="4" customFormat="1" x14ac:dyDescent="0.2">
      <c r="B608" s="5"/>
    </row>
    <row r="609" spans="2:2" s="4" customFormat="1" x14ac:dyDescent="0.2">
      <c r="B609" s="5"/>
    </row>
    <row r="610" spans="2:2" s="4" customFormat="1" x14ac:dyDescent="0.2">
      <c r="B610" s="5"/>
    </row>
    <row r="611" spans="2:2" s="4" customFormat="1" x14ac:dyDescent="0.2">
      <c r="B611" s="5"/>
    </row>
    <row r="612" spans="2:2" s="4" customFormat="1" x14ac:dyDescent="0.2">
      <c r="B612" s="5"/>
    </row>
    <row r="613" spans="2:2" s="4" customFormat="1" x14ac:dyDescent="0.2">
      <c r="B613" s="5"/>
    </row>
    <row r="614" spans="2:2" s="4" customFormat="1" x14ac:dyDescent="0.2">
      <c r="B614" s="5"/>
    </row>
    <row r="615" spans="2:2" s="4" customFormat="1" x14ac:dyDescent="0.2">
      <c r="B615" s="5"/>
    </row>
    <row r="616" spans="2:2" s="4" customFormat="1" x14ac:dyDescent="0.2">
      <c r="B616" s="5"/>
    </row>
    <row r="617" spans="2:2" s="4" customFormat="1" x14ac:dyDescent="0.2">
      <c r="B617" s="5"/>
    </row>
    <row r="618" spans="2:2" s="4" customFormat="1" x14ac:dyDescent="0.2">
      <c r="B618" s="5"/>
    </row>
    <row r="619" spans="2:2" s="4" customFormat="1" x14ac:dyDescent="0.2">
      <c r="B619" s="5"/>
    </row>
    <row r="620" spans="2:2" s="4" customFormat="1" x14ac:dyDescent="0.2">
      <c r="B620" s="5"/>
    </row>
    <row r="621" spans="2:2" s="4" customFormat="1" x14ac:dyDescent="0.2">
      <c r="B621" s="5"/>
    </row>
    <row r="622" spans="2:2" s="4" customFormat="1" x14ac:dyDescent="0.2">
      <c r="B622" s="5"/>
    </row>
    <row r="623" spans="2:2" s="4" customFormat="1" x14ac:dyDescent="0.2">
      <c r="B623" s="5"/>
    </row>
    <row r="624" spans="2:2" s="4" customFormat="1" x14ac:dyDescent="0.2">
      <c r="B624" s="5"/>
    </row>
    <row r="625" spans="2:2" s="4" customFormat="1" x14ac:dyDescent="0.2">
      <c r="B625" s="5"/>
    </row>
    <row r="626" spans="2:2" s="4" customFormat="1" x14ac:dyDescent="0.2">
      <c r="B626" s="5"/>
    </row>
    <row r="627" spans="2:2" s="4" customFormat="1" x14ac:dyDescent="0.2">
      <c r="B627" s="5"/>
    </row>
    <row r="628" spans="2:2" s="4" customFormat="1" x14ac:dyDescent="0.2">
      <c r="B628" s="5"/>
    </row>
    <row r="629" spans="2:2" s="4" customFormat="1" x14ac:dyDescent="0.2">
      <c r="B629" s="5"/>
    </row>
    <row r="630" spans="2:2" s="4" customFormat="1" x14ac:dyDescent="0.2">
      <c r="B630" s="5"/>
    </row>
    <row r="631" spans="2:2" s="4" customFormat="1" x14ac:dyDescent="0.2">
      <c r="B631" s="5"/>
    </row>
    <row r="632" spans="2:2" s="4" customFormat="1" x14ac:dyDescent="0.2">
      <c r="B632" s="5"/>
    </row>
    <row r="633" spans="2:2" s="4" customFormat="1" x14ac:dyDescent="0.2">
      <c r="B633" s="5"/>
    </row>
    <row r="634" spans="2:2" s="4" customFormat="1" x14ac:dyDescent="0.2">
      <c r="B634" s="5"/>
    </row>
    <row r="635" spans="2:2" s="4" customFormat="1" x14ac:dyDescent="0.2">
      <c r="B635" s="5"/>
    </row>
    <row r="636" spans="2:2" s="4" customFormat="1" x14ac:dyDescent="0.2">
      <c r="B636" s="5"/>
    </row>
    <row r="637" spans="2:2" s="4" customFormat="1" x14ac:dyDescent="0.2">
      <c r="B637" s="5"/>
    </row>
    <row r="638" spans="2:2" s="4" customFormat="1" x14ac:dyDescent="0.2">
      <c r="B638" s="5"/>
    </row>
    <row r="639" spans="2:2" s="4" customFormat="1" x14ac:dyDescent="0.2">
      <c r="B639" s="5"/>
    </row>
    <row r="640" spans="2:2" s="4" customFormat="1" x14ac:dyDescent="0.2">
      <c r="B640" s="5"/>
    </row>
    <row r="641" spans="2:2" s="4" customFormat="1" x14ac:dyDescent="0.2">
      <c r="B641" s="5"/>
    </row>
    <row r="642" spans="2:2" s="4" customFormat="1" x14ac:dyDescent="0.2">
      <c r="B642" s="5"/>
    </row>
    <row r="643" spans="2:2" s="4" customFormat="1" x14ac:dyDescent="0.2">
      <c r="B643" s="5"/>
    </row>
    <row r="644" spans="2:2" s="4" customFormat="1" x14ac:dyDescent="0.2">
      <c r="B644" s="5"/>
    </row>
    <row r="645" spans="2:2" s="4" customFormat="1" x14ac:dyDescent="0.2">
      <c r="B645" s="5"/>
    </row>
    <row r="646" spans="2:2" s="4" customFormat="1" x14ac:dyDescent="0.2">
      <c r="B646" s="5"/>
    </row>
    <row r="647" spans="2:2" s="4" customFormat="1" x14ac:dyDescent="0.2">
      <c r="B647" s="5"/>
    </row>
    <row r="648" spans="2:2" s="4" customFormat="1" x14ac:dyDescent="0.2">
      <c r="B648" s="5"/>
    </row>
    <row r="649" spans="2:2" s="4" customFormat="1" x14ac:dyDescent="0.2">
      <c r="B649" s="5"/>
    </row>
    <row r="650" spans="2:2" s="4" customFormat="1" x14ac:dyDescent="0.2">
      <c r="B650" s="5"/>
    </row>
    <row r="651" spans="2:2" s="4" customFormat="1" x14ac:dyDescent="0.2">
      <c r="B651" s="5"/>
    </row>
    <row r="652" spans="2:2" s="4" customFormat="1" x14ac:dyDescent="0.2">
      <c r="B652" s="5"/>
    </row>
    <row r="653" spans="2:2" s="4" customFormat="1" x14ac:dyDescent="0.2">
      <c r="B653" s="5"/>
    </row>
    <row r="654" spans="2:2" s="4" customFormat="1" x14ac:dyDescent="0.2">
      <c r="B654" s="5"/>
    </row>
    <row r="655" spans="2:2" s="4" customFormat="1" x14ac:dyDescent="0.2">
      <c r="B655" s="5"/>
    </row>
    <row r="656" spans="2:2" s="4" customFormat="1" x14ac:dyDescent="0.2">
      <c r="B656" s="5"/>
    </row>
    <row r="657" spans="2:2" s="4" customFormat="1" x14ac:dyDescent="0.2">
      <c r="B657" s="5"/>
    </row>
    <row r="658" spans="2:2" s="4" customFormat="1" x14ac:dyDescent="0.2">
      <c r="B658" s="5"/>
    </row>
    <row r="659" spans="2:2" s="4" customFormat="1" x14ac:dyDescent="0.2">
      <c r="B659" s="5"/>
    </row>
    <row r="660" spans="2:2" s="4" customFormat="1" x14ac:dyDescent="0.2">
      <c r="B660" s="5"/>
    </row>
    <row r="661" spans="2:2" s="4" customFormat="1" x14ac:dyDescent="0.2">
      <c r="B661" s="5"/>
    </row>
    <row r="662" spans="2:2" s="4" customFormat="1" x14ac:dyDescent="0.2">
      <c r="B662" s="5"/>
    </row>
    <row r="663" spans="2:2" s="4" customFormat="1" x14ac:dyDescent="0.2">
      <c r="B663" s="5"/>
    </row>
    <row r="664" spans="2:2" s="4" customFormat="1" x14ac:dyDescent="0.2">
      <c r="B664" s="5"/>
    </row>
    <row r="665" spans="2:2" s="4" customFormat="1" x14ac:dyDescent="0.2">
      <c r="B665" s="5"/>
    </row>
    <row r="666" spans="2:2" s="4" customFormat="1" x14ac:dyDescent="0.2">
      <c r="B666" s="5"/>
    </row>
    <row r="667" spans="2:2" s="4" customFormat="1" x14ac:dyDescent="0.2">
      <c r="B667" s="5"/>
    </row>
    <row r="668" spans="2:2" s="4" customFormat="1" x14ac:dyDescent="0.2">
      <c r="B668" s="5"/>
    </row>
    <row r="669" spans="2:2" s="4" customFormat="1" x14ac:dyDescent="0.2">
      <c r="B669" s="5"/>
    </row>
    <row r="670" spans="2:2" s="4" customFormat="1" x14ac:dyDescent="0.2">
      <c r="B670" s="5"/>
    </row>
    <row r="671" spans="2:2" s="4" customFormat="1" x14ac:dyDescent="0.2">
      <c r="B671" s="5"/>
    </row>
    <row r="672" spans="2:2" s="4" customFormat="1" x14ac:dyDescent="0.2">
      <c r="B672" s="5"/>
    </row>
    <row r="673" spans="2:2" s="4" customFormat="1" x14ac:dyDescent="0.2">
      <c r="B673" s="5"/>
    </row>
    <row r="674" spans="2:2" s="4" customFormat="1" x14ac:dyDescent="0.2">
      <c r="B674" s="5"/>
    </row>
    <row r="675" spans="2:2" s="4" customFormat="1" x14ac:dyDescent="0.2">
      <c r="B675" s="5"/>
    </row>
    <row r="676" spans="2:2" s="4" customFormat="1" x14ac:dyDescent="0.2">
      <c r="B676" s="5"/>
    </row>
    <row r="677" spans="2:2" s="4" customFormat="1" x14ac:dyDescent="0.2">
      <c r="B677" s="5"/>
    </row>
    <row r="678" spans="2:2" s="4" customFormat="1" x14ac:dyDescent="0.2">
      <c r="B678" s="5"/>
    </row>
    <row r="679" spans="2:2" s="4" customFormat="1" x14ac:dyDescent="0.2">
      <c r="B679" s="5"/>
    </row>
    <row r="680" spans="2:2" s="4" customFormat="1" x14ac:dyDescent="0.2">
      <c r="B680" s="5"/>
    </row>
    <row r="681" spans="2:2" s="4" customFormat="1" x14ac:dyDescent="0.2">
      <c r="B681" s="5"/>
    </row>
    <row r="682" spans="2:2" s="4" customFormat="1" x14ac:dyDescent="0.2">
      <c r="B682" s="5"/>
    </row>
    <row r="683" spans="2:2" s="4" customFormat="1" x14ac:dyDescent="0.2">
      <c r="B683" s="5"/>
    </row>
    <row r="684" spans="2:2" s="4" customFormat="1" x14ac:dyDescent="0.2">
      <c r="B684" s="5"/>
    </row>
    <row r="685" spans="2:2" s="4" customFormat="1" x14ac:dyDescent="0.2">
      <c r="B685" s="5"/>
    </row>
    <row r="686" spans="2:2" s="4" customFormat="1" x14ac:dyDescent="0.2">
      <c r="B686" s="5"/>
    </row>
    <row r="687" spans="2:2" s="4" customFormat="1" x14ac:dyDescent="0.2">
      <c r="B687" s="5"/>
    </row>
    <row r="688" spans="2:2" s="4" customFormat="1" x14ac:dyDescent="0.2">
      <c r="B688" s="5"/>
    </row>
    <row r="689" spans="2:2" s="4" customFormat="1" x14ac:dyDescent="0.2">
      <c r="B689" s="5"/>
    </row>
    <row r="690" spans="2:2" s="4" customFormat="1" x14ac:dyDescent="0.2">
      <c r="B690" s="5"/>
    </row>
    <row r="691" spans="2:2" s="4" customFormat="1" x14ac:dyDescent="0.2">
      <c r="B691" s="5"/>
    </row>
    <row r="692" spans="2:2" s="4" customFormat="1" x14ac:dyDescent="0.2">
      <c r="B692" s="5"/>
    </row>
    <row r="693" spans="2:2" s="4" customFormat="1" x14ac:dyDescent="0.2">
      <c r="B693" s="5"/>
    </row>
    <row r="694" spans="2:2" s="4" customFormat="1" x14ac:dyDescent="0.2">
      <c r="B694" s="5"/>
    </row>
    <row r="695" spans="2:2" s="4" customFormat="1" x14ac:dyDescent="0.2">
      <c r="B695" s="5"/>
    </row>
    <row r="696" spans="2:2" s="4" customFormat="1" x14ac:dyDescent="0.2">
      <c r="B696" s="5"/>
    </row>
    <row r="697" spans="2:2" s="4" customFormat="1" x14ac:dyDescent="0.2">
      <c r="B697" s="5"/>
    </row>
    <row r="698" spans="2:2" s="4" customFormat="1" x14ac:dyDescent="0.2">
      <c r="B698" s="5"/>
    </row>
    <row r="699" spans="2:2" s="4" customFormat="1" x14ac:dyDescent="0.2">
      <c r="B699" s="5"/>
    </row>
    <row r="700" spans="2:2" s="4" customFormat="1" x14ac:dyDescent="0.2">
      <c r="B700" s="5"/>
    </row>
    <row r="701" spans="2:2" s="4" customFormat="1" x14ac:dyDescent="0.2">
      <c r="B701" s="5"/>
    </row>
    <row r="702" spans="2:2" s="4" customFormat="1" x14ac:dyDescent="0.2">
      <c r="B702" s="5"/>
    </row>
    <row r="703" spans="2:2" s="4" customFormat="1" x14ac:dyDescent="0.2">
      <c r="B703" s="5"/>
    </row>
    <row r="704" spans="2:2" s="4" customFormat="1" x14ac:dyDescent="0.2">
      <c r="B704" s="5"/>
    </row>
    <row r="705" spans="2:2" s="4" customFormat="1" x14ac:dyDescent="0.2">
      <c r="B705" s="5"/>
    </row>
    <row r="706" spans="2:2" s="4" customFormat="1" x14ac:dyDescent="0.2">
      <c r="B706" s="5"/>
    </row>
    <row r="707" spans="2:2" s="4" customFormat="1" x14ac:dyDescent="0.2">
      <c r="B707" s="5"/>
    </row>
    <row r="708" spans="2:2" s="4" customFormat="1" x14ac:dyDescent="0.2">
      <c r="B708" s="5"/>
    </row>
    <row r="709" spans="2:2" s="4" customFormat="1" x14ac:dyDescent="0.2">
      <c r="B709" s="5"/>
    </row>
    <row r="710" spans="2:2" s="4" customFormat="1" x14ac:dyDescent="0.2">
      <c r="B710" s="5"/>
    </row>
    <row r="711" spans="2:2" s="4" customFormat="1" x14ac:dyDescent="0.2">
      <c r="B711" s="5"/>
    </row>
    <row r="712" spans="2:2" s="4" customFormat="1" x14ac:dyDescent="0.2">
      <c r="B712" s="5"/>
    </row>
    <row r="713" spans="2:2" s="4" customFormat="1" x14ac:dyDescent="0.2">
      <c r="B713" s="5"/>
    </row>
    <row r="714" spans="2:2" s="4" customFormat="1" x14ac:dyDescent="0.2">
      <c r="B714" s="5"/>
    </row>
    <row r="715" spans="2:2" s="4" customFormat="1" x14ac:dyDescent="0.2">
      <c r="B715" s="5"/>
    </row>
    <row r="716" spans="2:2" s="4" customFormat="1" x14ac:dyDescent="0.2">
      <c r="B716" s="5"/>
    </row>
    <row r="717" spans="2:2" s="4" customFormat="1" x14ac:dyDescent="0.2">
      <c r="B717" s="5"/>
    </row>
    <row r="718" spans="2:2" s="4" customFormat="1" x14ac:dyDescent="0.2">
      <c r="B718" s="5"/>
    </row>
    <row r="719" spans="2:2" s="4" customFormat="1" x14ac:dyDescent="0.2">
      <c r="B719" s="5"/>
    </row>
    <row r="720" spans="2:2" s="4" customFormat="1" x14ac:dyDescent="0.2">
      <c r="B720" s="5"/>
    </row>
    <row r="721" spans="2:2" s="4" customFormat="1" x14ac:dyDescent="0.2">
      <c r="B721" s="5"/>
    </row>
    <row r="722" spans="2:2" s="4" customFormat="1" x14ac:dyDescent="0.2">
      <c r="B722" s="5"/>
    </row>
    <row r="723" spans="2:2" s="4" customFormat="1" x14ac:dyDescent="0.2">
      <c r="B723" s="5"/>
    </row>
    <row r="724" spans="2:2" s="4" customFormat="1" x14ac:dyDescent="0.2">
      <c r="B724" s="5"/>
    </row>
    <row r="725" spans="2:2" s="4" customFormat="1" x14ac:dyDescent="0.2">
      <c r="B725" s="5"/>
    </row>
    <row r="726" spans="2:2" s="4" customFormat="1" x14ac:dyDescent="0.2">
      <c r="B726" s="5"/>
    </row>
    <row r="727" spans="2:2" s="4" customFormat="1" x14ac:dyDescent="0.2">
      <c r="B727" s="5"/>
    </row>
    <row r="728" spans="2:2" s="4" customFormat="1" x14ac:dyDescent="0.2">
      <c r="B728" s="5"/>
    </row>
    <row r="729" spans="2:2" s="4" customFormat="1" x14ac:dyDescent="0.2">
      <c r="B729" s="5"/>
    </row>
    <row r="730" spans="2:2" s="4" customFormat="1" x14ac:dyDescent="0.2">
      <c r="B730" s="5"/>
    </row>
    <row r="731" spans="2:2" s="4" customFormat="1" x14ac:dyDescent="0.2">
      <c r="B731" s="5"/>
    </row>
    <row r="732" spans="2:2" s="4" customFormat="1" x14ac:dyDescent="0.2">
      <c r="B732" s="5"/>
    </row>
    <row r="733" spans="2:2" s="4" customFormat="1" x14ac:dyDescent="0.2">
      <c r="B733" s="5"/>
    </row>
    <row r="734" spans="2:2" s="4" customFormat="1" x14ac:dyDescent="0.2">
      <c r="B734" s="5"/>
    </row>
    <row r="735" spans="2:2" s="4" customFormat="1" x14ac:dyDescent="0.2">
      <c r="B735" s="5"/>
    </row>
    <row r="736" spans="2:2" s="4" customFormat="1" x14ac:dyDescent="0.2">
      <c r="B736" s="5"/>
    </row>
    <row r="737" spans="2:2" s="4" customFormat="1" x14ac:dyDescent="0.2">
      <c r="B737" s="5"/>
    </row>
    <row r="738" spans="2:2" s="4" customFormat="1" x14ac:dyDescent="0.2">
      <c r="B738" s="5"/>
    </row>
    <row r="739" spans="2:2" s="4" customFormat="1" x14ac:dyDescent="0.2">
      <c r="B739" s="5"/>
    </row>
    <row r="740" spans="2:2" s="4" customFormat="1" x14ac:dyDescent="0.2">
      <c r="B740" s="5"/>
    </row>
    <row r="741" spans="2:2" s="4" customFormat="1" x14ac:dyDescent="0.2">
      <c r="B741" s="5"/>
    </row>
    <row r="742" spans="2:2" s="4" customFormat="1" x14ac:dyDescent="0.2">
      <c r="B742" s="5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Rustam</dc:creator>
  <dc:description/>
  <cp:lastModifiedBy>Rustam</cp:lastModifiedBy>
  <cp:revision>3</cp:revision>
  <dcterms:created xsi:type="dcterms:W3CDTF">2021-01-04T22:40:13Z</dcterms:created>
  <dcterms:modified xsi:type="dcterms:W3CDTF">2021-05-28T10:15:45Z</dcterms:modified>
  <dc:language>ru-RU</dc:language>
</cp:coreProperties>
</file>